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6" activeTab="0"/>
  </bookViews>
  <sheets>
    <sheet name="JUNHO" sheetId="1" r:id="rId1"/>
  </sheets>
  <definedNames>
    <definedName name="_xlnm.Print_Area" localSheetId="0">'JUNHO'!$A$1:$O$29</definedName>
  </definedNames>
  <calcPr fullCalcOnLoad="1"/>
</workbook>
</file>

<file path=xl/sharedStrings.xml><?xml version="1.0" encoding="utf-8"?>
<sst xmlns="http://schemas.openxmlformats.org/spreadsheetml/2006/main" count="58" uniqueCount="53">
  <si>
    <t>DETALHAMENTO DA EXECUÇÃO DAS DESPESAS POR PROGRAMAS - ATO Nº 8/2009 DO CSJT</t>
  </si>
  <si>
    <t>UNIDADE EXECUTORA: 080004 - TRIBUNAL REGIONAL DO TRABALHO DA 7ª REGIÃO</t>
  </si>
  <si>
    <t>EXERCÍCIO: 2018</t>
  </si>
  <si>
    <t>REFERÊNCIA - VALORES ACUMULADOS ATÉ JUNHO/2018</t>
  </si>
  <si>
    <t>Responsável pela informação: Divisão de Contabilidade - DICON</t>
  </si>
  <si>
    <t xml:space="preserve">PUBLICADO EM: </t>
  </si>
  <si>
    <t xml:space="preserve">PROGRAMAS </t>
  </si>
  <si>
    <t>ORÇAMENTO AUTORIZADO (R$1,00)</t>
  </si>
  <si>
    <t>VALORES LIQUIDADOS (R$1,00)</t>
  </si>
  <si>
    <t>EXEC. ORÇAM. I / F</t>
  </si>
  <si>
    <t>VALORES PAGOS (R$1,00)</t>
  </si>
  <si>
    <t>EXEC. FINANC.       M / F</t>
  </si>
  <si>
    <t>N</t>
  </si>
  <si>
    <t>O</t>
  </si>
  <si>
    <t>P</t>
  </si>
  <si>
    <t>(FÓRMULA)</t>
  </si>
  <si>
    <t>A</t>
  </si>
  <si>
    <t>B</t>
  </si>
  <si>
    <t>C</t>
  </si>
  <si>
    <t>D</t>
  </si>
  <si>
    <t>E</t>
  </si>
  <si>
    <t>F = A + B + C - D - E</t>
  </si>
  <si>
    <t>G</t>
  </si>
  <si>
    <t>H</t>
  </si>
  <si>
    <t>I = G + H</t>
  </si>
  <si>
    <t>J</t>
  </si>
  <si>
    <t>L</t>
  </si>
  <si>
    <t>M= J + L</t>
  </si>
  <si>
    <t>RP N-PROC LIQ A PAG</t>
  </si>
  <si>
    <t>RP N-PROC PAGO</t>
  </si>
  <si>
    <t>RP PROC PAGO</t>
  </si>
  <si>
    <t xml:space="preserve">RESTOS A PAGAR PAGOS (PROC E N PROC) </t>
  </si>
  <si>
    <t>DOTAÇÃO INICIAL</t>
  </si>
  <si>
    <t>PROVISÃO/ DESTAQUE</t>
  </si>
  <si>
    <t>CRÉDITO ADICIONAL</t>
  </si>
  <si>
    <t>DOTAÇÃO CANCELADA / REMANEJADA</t>
  </si>
  <si>
    <t>BLOQUEIO DE CRÉDITO</t>
  </si>
  <si>
    <t>DOTAÇÃO AUTORIZADA</t>
  </si>
  <si>
    <t>No ano considerado, para exercícios encerrados</t>
  </si>
  <si>
    <t>Até o mês considerado, para o exercício corrente</t>
  </si>
  <si>
    <t>TOTAL</t>
  </si>
  <si>
    <t>SIAFI</t>
  </si>
  <si>
    <t xml:space="preserve">0089 – Previdência de Inativos e Pensionistas da União </t>
  </si>
  <si>
    <t>0571 – Prestação Jurisdicional Trabalhista</t>
  </si>
  <si>
    <t>0901 - Operações Especiais: Cumprimento de Sentenças Judiciais</t>
  </si>
  <si>
    <t>0909 - Operações Especiais: Outros Encargos Especiais</t>
  </si>
  <si>
    <t>Total</t>
  </si>
  <si>
    <t>Fonte: SIAFI Operacional</t>
  </si>
  <si>
    <t>NOTAS:</t>
  </si>
  <si>
    <t>a) Consideram-se Restos a Pagar (RAP) as despesas empenhadas e não pagas até 31 de dezembro.</t>
  </si>
  <si>
    <t>(1) Valores liquidados no ano considerado, para exercícios encerrados, referem-se aos RAP Não Processados cujas liquidações ocorreram no exercício corrente.</t>
  </si>
  <si>
    <t>(2) Valores Pagos no ano considerado, para exercícios encerrados, referem-se aos RAP Processados e aos RAP Não Processados cujos pagamentos ocorreram no exercício corrente.</t>
  </si>
  <si>
    <t>Dados extraídos do SIAFI OPERACIONAL em  10/07/2018.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</si>
</sst>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* #,##0.00_);_(* \(#,##0.00\);_(* \-??_);_(@_)"/>
  </numFmts>
  <fonts count="16">
    <font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top" wrapText="1"/>
    </xf>
    <xf numFmtId="165" fontId="11" fillId="0" borderId="7" xfId="18" applyFont="1" applyFill="1" applyBorder="1" applyAlignment="1" applyProtection="1">
      <alignment vertical="center"/>
      <protection/>
    </xf>
    <xf numFmtId="165" fontId="11" fillId="0" borderId="8" xfId="18" applyFont="1" applyFill="1" applyBorder="1" applyAlignment="1" applyProtection="1">
      <alignment vertical="center"/>
      <protection/>
    </xf>
    <xf numFmtId="165" fontId="11" fillId="0" borderId="8" xfId="18" applyFont="1" applyFill="1" applyBorder="1" applyAlignment="1" applyProtection="1">
      <alignment horizontal="right" vertical="center"/>
      <protection/>
    </xf>
    <xf numFmtId="10" fontId="11" fillId="0" borderId="8" xfId="0" applyNumberFormat="1" applyFont="1" applyFill="1" applyBorder="1" applyAlignment="1">
      <alignment vertical="center" wrapText="1"/>
    </xf>
    <xf numFmtId="39" fontId="11" fillId="0" borderId="8" xfId="18" applyNumberFormat="1" applyFont="1" applyFill="1" applyBorder="1" applyAlignment="1" applyProtection="1">
      <alignment horizontal="right" vertical="center"/>
      <protection/>
    </xf>
    <xf numFmtId="10" fontId="11" fillId="0" borderId="9" xfId="0" applyNumberFormat="1" applyFont="1" applyFill="1" applyBorder="1" applyAlignment="1">
      <alignment vertical="center" wrapText="1"/>
    </xf>
    <xf numFmtId="165" fontId="11" fillId="0" borderId="10" xfId="18" applyFont="1" applyFill="1" applyBorder="1" applyAlignment="1" applyProtection="1">
      <alignment vertical="center"/>
      <protection/>
    </xf>
    <xf numFmtId="39" fontId="7" fillId="0" borderId="1" xfId="18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vertical="center" wrapText="1"/>
    </xf>
    <xf numFmtId="165" fontId="11" fillId="0" borderId="12" xfId="18" applyFont="1" applyFill="1" applyBorder="1" applyAlignment="1" applyProtection="1">
      <alignment vertical="center"/>
      <protection/>
    </xf>
    <xf numFmtId="165" fontId="11" fillId="0" borderId="10" xfId="18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>
      <alignment vertical="center" wrapText="1"/>
    </xf>
    <xf numFmtId="39" fontId="11" fillId="0" borderId="10" xfId="18" applyNumberFormat="1" applyFont="1" applyFill="1" applyBorder="1" applyAlignment="1" applyProtection="1">
      <alignment horizontal="right" vertical="center"/>
      <protection/>
    </xf>
    <xf numFmtId="10" fontId="11" fillId="0" borderId="13" xfId="0" applyNumberFormat="1" applyFont="1" applyFill="1" applyBorder="1" applyAlignment="1">
      <alignment vertical="center" wrapText="1"/>
    </xf>
    <xf numFmtId="39" fontId="11" fillId="0" borderId="1" xfId="18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vertical="top" wrapText="1"/>
    </xf>
    <xf numFmtId="165" fontId="0" fillId="0" borderId="14" xfId="18" applyFont="1" applyFill="1" applyBorder="1" applyAlignment="1" applyProtection="1">
      <alignment vertical="center" wrapText="1"/>
      <protection/>
    </xf>
    <xf numFmtId="165" fontId="0" fillId="0" borderId="15" xfId="18" applyFont="1" applyFill="1" applyBorder="1" applyAlignment="1" applyProtection="1">
      <alignment horizontal="right" vertical="center"/>
      <protection/>
    </xf>
    <xf numFmtId="165" fontId="7" fillId="0" borderId="10" xfId="18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>
      <alignment vertical="top" wrapText="1"/>
    </xf>
    <xf numFmtId="165" fontId="11" fillId="0" borderId="15" xfId="18" applyFont="1" applyFill="1" applyBorder="1" applyAlignment="1" applyProtection="1">
      <alignment vertical="center"/>
      <protection/>
    </xf>
    <xf numFmtId="165" fontId="11" fillId="0" borderId="15" xfId="18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165" fontId="7" fillId="0" borderId="19" xfId="18" applyFont="1" applyFill="1" applyBorder="1" applyAlignment="1" applyProtection="1">
      <alignment vertical="center"/>
      <protection/>
    </xf>
    <xf numFmtId="165" fontId="7" fillId="0" borderId="20" xfId="18" applyFont="1" applyFill="1" applyBorder="1" applyAlignment="1" applyProtection="1">
      <alignment vertical="center"/>
      <protection/>
    </xf>
    <xf numFmtId="39" fontId="7" fillId="0" borderId="18" xfId="18" applyNumberFormat="1" applyFont="1" applyFill="1" applyBorder="1" applyAlignment="1" applyProtection="1">
      <alignment horizontal="right" vertical="center"/>
      <protection/>
    </xf>
    <xf numFmtId="4" fontId="7" fillId="0" borderId="3" xfId="0" applyNumberFormat="1" applyFont="1" applyFill="1" applyBorder="1" applyAlignment="1">
      <alignment vertical="center"/>
    </xf>
    <xf numFmtId="10" fontId="7" fillId="0" borderId="21" xfId="0" applyNumberFormat="1" applyFont="1" applyFill="1" applyBorder="1" applyAlignment="1">
      <alignment vertical="center" wrapText="1"/>
    </xf>
    <xf numFmtId="39" fontId="7" fillId="0" borderId="19" xfId="18" applyNumberFormat="1" applyFont="1" applyFill="1" applyBorder="1" applyAlignment="1" applyProtection="1">
      <alignment horizontal="right" vertical="center"/>
      <protection/>
    </xf>
    <xf numFmtId="10" fontId="7" fillId="0" borderId="20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5" fontId="6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7" fillId="0" borderId="2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tabSelected="1" zoomScale="53" zoomScaleNormal="53" zoomScaleSheetLayoutView="55" workbookViewId="0" topLeftCell="A1">
      <selection activeCell="F4" sqref="F4"/>
    </sheetView>
  </sheetViews>
  <sheetFormatPr defaultColWidth="9.140625" defaultRowHeight="12.75"/>
  <cols>
    <col min="1" max="1" width="37.8515625" style="1" customWidth="1"/>
    <col min="2" max="2" width="28.57421875" style="1" customWidth="1"/>
    <col min="3" max="3" width="26.28125" style="1" customWidth="1"/>
    <col min="4" max="4" width="23.8515625" style="1" customWidth="1"/>
    <col min="5" max="5" width="24.28125" style="1" customWidth="1"/>
    <col min="6" max="6" width="22.8515625" style="1" customWidth="1"/>
    <col min="7" max="7" width="37.00390625" style="1" customWidth="1"/>
    <col min="8" max="8" width="27.00390625" style="1" customWidth="1"/>
    <col min="9" max="9" width="28.28125" style="1" customWidth="1"/>
    <col min="10" max="10" width="25.140625" style="1" customWidth="1"/>
    <col min="11" max="11" width="15.57421875" style="1" customWidth="1"/>
    <col min="12" max="12" width="24.00390625" style="1" customWidth="1"/>
    <col min="13" max="13" width="26.421875" style="1" customWidth="1"/>
    <col min="14" max="14" width="25.7109375" style="1" bestFit="1" customWidth="1"/>
    <col min="15" max="15" width="23.28125" style="1" customWidth="1"/>
    <col min="16" max="16" width="11.57421875" style="1" hidden="1" customWidth="1"/>
    <col min="17" max="18" width="0" style="2" hidden="1" customWidth="1"/>
    <col min="19" max="19" width="30.00390625" style="2" hidden="1" customWidth="1"/>
    <col min="20" max="20" width="0" style="2" hidden="1" customWidth="1"/>
    <col min="21" max="21" width="26.57421875" style="2" hidden="1" customWidth="1"/>
    <col min="22" max="22" width="71.8515625" style="1" hidden="1" customWidth="1"/>
    <col min="23" max="16384" width="9.140625" style="1" customWidth="1"/>
  </cols>
  <sheetData>
    <row r="1" spans="1:21" s="6" customFormat="1" ht="33.75" customHeight="1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7"/>
      <c r="R1" s="7"/>
      <c r="S1" s="7"/>
      <c r="T1" s="7"/>
      <c r="U1" s="7"/>
    </row>
    <row r="2" spans="1:21" s="6" customFormat="1" ht="33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7"/>
      <c r="R2" s="7"/>
      <c r="S2" s="7"/>
      <c r="T2" s="7"/>
      <c r="U2" s="7"/>
    </row>
    <row r="3" spans="1:21" s="6" customFormat="1" ht="33.75" customHeight="1">
      <c r="A3" s="3" t="s">
        <v>2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7"/>
      <c r="R3" s="7"/>
      <c r="S3" s="7"/>
      <c r="T3" s="7"/>
      <c r="U3" s="7"/>
    </row>
    <row r="4" spans="1:21" s="6" customFormat="1" ht="33.75" customHeight="1">
      <c r="A4" s="3" t="s">
        <v>3</v>
      </c>
      <c r="B4" s="4"/>
      <c r="C4" s="4"/>
      <c r="D4" s="5"/>
      <c r="E4" s="5"/>
      <c r="F4" s="8"/>
      <c r="G4" s="9"/>
      <c r="H4" s="5"/>
      <c r="I4" s="5"/>
      <c r="J4" s="5"/>
      <c r="K4" s="5"/>
      <c r="L4" s="5"/>
      <c r="M4" s="5"/>
      <c r="N4" s="5"/>
      <c r="O4" s="5"/>
      <c r="Q4" s="7"/>
      <c r="R4" s="7"/>
      <c r="S4" s="7"/>
      <c r="T4" s="7"/>
      <c r="U4" s="7"/>
    </row>
    <row r="5" spans="1:21" s="6" customFormat="1" ht="33.75" customHeight="1">
      <c r="A5" s="3" t="s">
        <v>4</v>
      </c>
      <c r="B5" s="4"/>
      <c r="C5" s="4"/>
      <c r="D5" s="5"/>
      <c r="E5" s="5"/>
      <c r="F5" s="5"/>
      <c r="G5" s="10"/>
      <c r="H5" s="5"/>
      <c r="I5" s="5"/>
      <c r="J5" s="5"/>
      <c r="K5" s="5"/>
      <c r="L5" s="5"/>
      <c r="M5" s="5"/>
      <c r="N5" s="5"/>
      <c r="O5" s="5"/>
      <c r="Q5" s="7"/>
      <c r="R5" s="7"/>
      <c r="S5" s="7"/>
      <c r="T5" s="7"/>
      <c r="U5" s="7"/>
    </row>
    <row r="6" spans="1:21" s="6" customFormat="1" ht="33.75" customHeight="1">
      <c r="A6" s="3" t="s">
        <v>5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7"/>
      <c r="R6" s="7"/>
      <c r="S6" s="7"/>
      <c r="T6" s="7"/>
      <c r="U6" s="7"/>
    </row>
    <row r="7" spans="1:21" s="6" customFormat="1" ht="61.5" customHeight="1">
      <c r="A7" s="4"/>
      <c r="B7" s="4"/>
      <c r="C7" s="4"/>
      <c r="D7" s="4"/>
      <c r="E7" s="4"/>
      <c r="F7" s="4"/>
      <c r="G7" s="4"/>
      <c r="H7" s="11"/>
      <c r="I7" s="4"/>
      <c r="J7" s="5"/>
      <c r="K7" s="4"/>
      <c r="L7" s="11"/>
      <c r="M7" s="4"/>
      <c r="N7" s="5"/>
      <c r="O7" s="5"/>
      <c r="Q7" s="7"/>
      <c r="R7" s="7"/>
      <c r="S7" s="7"/>
      <c r="T7" s="7"/>
      <c r="U7" s="7"/>
    </row>
    <row r="8" spans="1:22" s="12" customFormat="1" ht="45.75" customHeight="1">
      <c r="A8" s="69" t="s">
        <v>6</v>
      </c>
      <c r="B8" s="70" t="s">
        <v>7</v>
      </c>
      <c r="C8" s="70"/>
      <c r="D8" s="70"/>
      <c r="E8" s="70"/>
      <c r="F8" s="70"/>
      <c r="G8" s="70"/>
      <c r="H8" s="71" t="s">
        <v>8</v>
      </c>
      <c r="I8" s="71"/>
      <c r="J8" s="71"/>
      <c r="K8" s="72" t="s">
        <v>9</v>
      </c>
      <c r="L8" s="76" t="s">
        <v>10</v>
      </c>
      <c r="M8" s="76"/>
      <c r="N8" s="76"/>
      <c r="O8" s="72" t="s">
        <v>11</v>
      </c>
      <c r="Q8" s="13" t="s">
        <v>12</v>
      </c>
      <c r="R8" s="13"/>
      <c r="S8" s="13" t="s">
        <v>13</v>
      </c>
      <c r="T8" s="13"/>
      <c r="U8" s="13" t="s">
        <v>14</v>
      </c>
      <c r="V8" s="14" t="s">
        <v>15</v>
      </c>
    </row>
    <row r="9" spans="1:22" s="12" customFormat="1" ht="29.25" customHeight="1">
      <c r="A9" s="69"/>
      <c r="B9" s="74" t="s">
        <v>16</v>
      </c>
      <c r="C9" s="73" t="s">
        <v>17</v>
      </c>
      <c r="D9" s="73" t="s">
        <v>18</v>
      </c>
      <c r="E9" s="73" t="s">
        <v>19</v>
      </c>
      <c r="F9" s="73" t="s">
        <v>20</v>
      </c>
      <c r="G9" s="75" t="s">
        <v>21</v>
      </c>
      <c r="H9" s="74" t="s">
        <v>22</v>
      </c>
      <c r="I9" s="73" t="s">
        <v>23</v>
      </c>
      <c r="J9" s="73" t="s">
        <v>24</v>
      </c>
      <c r="K9" s="72"/>
      <c r="L9" s="74" t="s">
        <v>25</v>
      </c>
      <c r="M9" s="73" t="s">
        <v>26</v>
      </c>
      <c r="N9" s="73" t="s">
        <v>27</v>
      </c>
      <c r="O9" s="72"/>
      <c r="Q9" s="14" t="s">
        <v>28</v>
      </c>
      <c r="R9" s="15"/>
      <c r="S9" s="14" t="s">
        <v>29</v>
      </c>
      <c r="T9" s="16"/>
      <c r="U9" s="14" t="s">
        <v>30</v>
      </c>
      <c r="V9" s="14" t="s">
        <v>31</v>
      </c>
    </row>
    <row r="10" spans="1:22" s="12" customFormat="1" ht="35.25" customHeight="1">
      <c r="A10" s="69"/>
      <c r="B10" s="74"/>
      <c r="C10" s="73"/>
      <c r="D10" s="73"/>
      <c r="E10" s="73"/>
      <c r="F10" s="73"/>
      <c r="G10" s="75"/>
      <c r="H10" s="74"/>
      <c r="I10" s="73"/>
      <c r="J10" s="73"/>
      <c r="K10" s="72"/>
      <c r="L10" s="74"/>
      <c r="M10" s="73"/>
      <c r="N10" s="73"/>
      <c r="O10" s="72"/>
      <c r="Q10" s="17"/>
      <c r="R10" s="15"/>
      <c r="S10" s="17"/>
      <c r="T10" s="15"/>
      <c r="U10" s="17"/>
      <c r="V10" s="18"/>
    </row>
    <row r="11" spans="1:22" s="12" customFormat="1" ht="118.5" customHeight="1">
      <c r="A11" s="69"/>
      <c r="B11" s="19" t="s">
        <v>32</v>
      </c>
      <c r="C11" s="20" t="s">
        <v>33</v>
      </c>
      <c r="D11" s="20" t="s">
        <v>34</v>
      </c>
      <c r="E11" s="21" t="s">
        <v>35</v>
      </c>
      <c r="F11" s="20" t="s">
        <v>36</v>
      </c>
      <c r="G11" s="22" t="s">
        <v>37</v>
      </c>
      <c r="H11" s="23" t="s">
        <v>38</v>
      </c>
      <c r="I11" s="20" t="s">
        <v>39</v>
      </c>
      <c r="J11" s="20" t="s">
        <v>40</v>
      </c>
      <c r="K11" s="72"/>
      <c r="L11" s="19" t="s">
        <v>38</v>
      </c>
      <c r="M11" s="20" t="s">
        <v>39</v>
      </c>
      <c r="N11" s="20" t="s">
        <v>40</v>
      </c>
      <c r="O11" s="72"/>
      <c r="Q11" s="13" t="s">
        <v>41</v>
      </c>
      <c r="R11" s="15"/>
      <c r="S11" s="13" t="s">
        <v>41</v>
      </c>
      <c r="T11" s="15"/>
      <c r="U11" s="13" t="s">
        <v>41</v>
      </c>
      <c r="V11" s="18"/>
    </row>
    <row r="12" spans="1:22" s="12" customFormat="1" ht="79.5" customHeight="1">
      <c r="A12" s="24" t="s">
        <v>42</v>
      </c>
      <c r="B12" s="25">
        <v>93281598</v>
      </c>
      <c r="C12" s="26">
        <v>0</v>
      </c>
      <c r="D12" s="26">
        <v>0</v>
      </c>
      <c r="E12" s="26">
        <v>0</v>
      </c>
      <c r="F12" s="26">
        <v>0</v>
      </c>
      <c r="G12" s="26">
        <f>B12+C12+D12-E12-F12</f>
        <v>93281598</v>
      </c>
      <c r="H12" s="27">
        <f>Q12+S12</f>
        <v>7044.1</v>
      </c>
      <c r="I12" s="26">
        <v>47506620.44</v>
      </c>
      <c r="J12" s="27">
        <f>H12+I12</f>
        <v>47513664.54</v>
      </c>
      <c r="K12" s="28">
        <f>J12/G12</f>
        <v>0.5093573176137055</v>
      </c>
      <c r="L12" s="27">
        <f>S12+U12</f>
        <v>7044.1</v>
      </c>
      <c r="M12" s="29">
        <v>47506620.44</v>
      </c>
      <c r="N12" s="29">
        <f>L12+M12</f>
        <v>47513664.54</v>
      </c>
      <c r="O12" s="30">
        <f>N12/G12</f>
        <v>0.5093573176137055</v>
      </c>
      <c r="Q12" s="31">
        <v>0</v>
      </c>
      <c r="R12" s="15"/>
      <c r="S12" s="31">
        <v>7044.1</v>
      </c>
      <c r="T12" s="15"/>
      <c r="U12" s="31">
        <v>0</v>
      </c>
      <c r="V12" s="32">
        <f>S12+U12</f>
        <v>7044.1</v>
      </c>
    </row>
    <row r="13" spans="1:22" s="12" customFormat="1" ht="79.5" customHeight="1">
      <c r="A13" s="33" t="s">
        <v>43</v>
      </c>
      <c r="B13" s="34">
        <v>326221326</v>
      </c>
      <c r="C13" s="31">
        <v>1467358.7</v>
      </c>
      <c r="D13" s="31">
        <v>0</v>
      </c>
      <c r="E13" s="31">
        <v>0</v>
      </c>
      <c r="F13" s="26">
        <v>0</v>
      </c>
      <c r="G13" s="31">
        <f>B13+C13+D13-E13-F13</f>
        <v>327688684.7</v>
      </c>
      <c r="H13" s="35">
        <f>Q13+S13</f>
        <v>2845478.95</v>
      </c>
      <c r="I13" s="31">
        <v>152580038.57</v>
      </c>
      <c r="J13" s="35">
        <f>H13+I13</f>
        <v>155425517.51999998</v>
      </c>
      <c r="K13" s="36">
        <f>J13/G13</f>
        <v>0.4743084664711341</v>
      </c>
      <c r="L13" s="27">
        <f>S13+U13</f>
        <v>2915971.3800000004</v>
      </c>
      <c r="M13" s="37">
        <v>152170845.23</v>
      </c>
      <c r="N13" s="37">
        <f>L13+M13</f>
        <v>155086816.60999998</v>
      </c>
      <c r="O13" s="38">
        <f>N13/G13</f>
        <v>0.4732748607172153</v>
      </c>
      <c r="Q13" s="39"/>
      <c r="R13" s="15"/>
      <c r="S13" s="31">
        <v>2845478.95</v>
      </c>
      <c r="T13" s="15"/>
      <c r="U13" s="31">
        <v>70492.43</v>
      </c>
      <c r="V13" s="32">
        <f>S13+U13</f>
        <v>2915971.3800000004</v>
      </c>
    </row>
    <row r="14" spans="1:22" s="12" customFormat="1" ht="91.5" customHeight="1">
      <c r="A14" s="40" t="s">
        <v>44</v>
      </c>
      <c r="B14" s="34">
        <v>0</v>
      </c>
      <c r="C14" s="31">
        <f>8173971+16600</f>
        <v>8190571</v>
      </c>
      <c r="D14" s="31">
        <v>0</v>
      </c>
      <c r="E14" s="31">
        <v>0</v>
      </c>
      <c r="F14" s="31">
        <v>0</v>
      </c>
      <c r="G14" s="31">
        <f>B14+C14+D14-E14-F14</f>
        <v>8190571</v>
      </c>
      <c r="H14" s="35">
        <f>Q14+S14</f>
        <v>0</v>
      </c>
      <c r="I14" s="31">
        <v>16572.09</v>
      </c>
      <c r="J14" s="35">
        <f>H14+I14</f>
        <v>16572.09</v>
      </c>
      <c r="K14" s="41">
        <f>J14/G14</f>
        <v>0.0020233131487414004</v>
      </c>
      <c r="L14" s="27">
        <f>S14+U14</f>
        <v>0</v>
      </c>
      <c r="M14" s="31">
        <v>16572.09</v>
      </c>
      <c r="N14" s="42">
        <f>L14+M14</f>
        <v>16572.09</v>
      </c>
      <c r="O14" s="38">
        <f>N14/G14</f>
        <v>0.0020233131487414004</v>
      </c>
      <c r="Q14" s="31">
        <v>0</v>
      </c>
      <c r="R14" s="15"/>
      <c r="S14" s="31">
        <v>0</v>
      </c>
      <c r="T14" s="15"/>
      <c r="U14" s="31">
        <v>0</v>
      </c>
      <c r="V14" s="43">
        <f>S14+U14</f>
        <v>0</v>
      </c>
    </row>
    <row r="15" spans="1:22" s="12" customFormat="1" ht="79.5" customHeight="1">
      <c r="A15" s="44" t="s">
        <v>45</v>
      </c>
      <c r="B15" s="34">
        <v>0</v>
      </c>
      <c r="C15" s="31">
        <v>0</v>
      </c>
      <c r="D15" s="31">
        <v>0</v>
      </c>
      <c r="E15" s="31">
        <v>0</v>
      </c>
      <c r="F15" s="31">
        <v>0</v>
      </c>
      <c r="G15" s="45">
        <f>B15+C15+D15-E15-F15</f>
        <v>0</v>
      </c>
      <c r="H15" s="46">
        <f>Q15+S15</f>
        <v>0</v>
      </c>
      <c r="I15" s="31">
        <v>0</v>
      </c>
      <c r="J15" s="46">
        <f>H15+I15</f>
        <v>0</v>
      </c>
      <c r="K15" s="41">
        <v>0</v>
      </c>
      <c r="L15" s="27">
        <f>S15+U15</f>
        <v>0</v>
      </c>
      <c r="M15" s="31">
        <v>0</v>
      </c>
      <c r="N15" s="42">
        <f>L15+M15</f>
        <v>0</v>
      </c>
      <c r="O15" s="41">
        <v>0</v>
      </c>
      <c r="Q15" s="31">
        <v>0</v>
      </c>
      <c r="R15" s="15"/>
      <c r="S15" s="31">
        <v>0</v>
      </c>
      <c r="T15" s="15"/>
      <c r="U15" s="31">
        <v>0</v>
      </c>
      <c r="V15" s="43">
        <f>S15+U15</f>
        <v>0</v>
      </c>
    </row>
    <row r="16" spans="1:22" s="12" customFormat="1" ht="56.25" customHeight="1">
      <c r="A16" s="47" t="s">
        <v>46</v>
      </c>
      <c r="B16" s="48">
        <f>SUM(B12:B15)</f>
        <v>419502924</v>
      </c>
      <c r="C16" s="49">
        <f>SUM(C12:C15)</f>
        <v>9657929.7</v>
      </c>
      <c r="D16" s="31">
        <f>SUM(D12:D15)</f>
        <v>0</v>
      </c>
      <c r="E16" s="50">
        <f>SUM(E12:E15)</f>
        <v>0</v>
      </c>
      <c r="F16" s="50">
        <f>SUM(F12:F15)</f>
        <v>0</v>
      </c>
      <c r="G16" s="51">
        <f>G12+G13+G14+G15</f>
        <v>429160853.7</v>
      </c>
      <c r="H16" s="52">
        <f>Q16+S16</f>
        <v>2852523.0500000003</v>
      </c>
      <c r="I16" s="53">
        <f>SUM(I12:I15)</f>
        <v>200103231.1</v>
      </c>
      <c r="J16" s="49">
        <f>SUM(J12:J15)</f>
        <v>202955754.14999998</v>
      </c>
      <c r="K16" s="54">
        <f>J16/G16</f>
        <v>0.4729130171128653</v>
      </c>
      <c r="L16" s="55">
        <f>S16+U16</f>
        <v>2923015.4800000004</v>
      </c>
      <c r="M16" s="49">
        <f>SUM(M12:M15)</f>
        <v>199694037.76</v>
      </c>
      <c r="N16" s="49">
        <f>SUM(N12:N15)</f>
        <v>202617053.23999998</v>
      </c>
      <c r="O16" s="56">
        <f>N16/G16</f>
        <v>0.4721238004192179</v>
      </c>
      <c r="Q16" s="57">
        <f>SUM(Q12:Q15)</f>
        <v>0</v>
      </c>
      <c r="R16" s="15"/>
      <c r="S16" s="57">
        <f>SUM(S12:S15)</f>
        <v>2852523.0500000003</v>
      </c>
      <c r="T16" s="15"/>
      <c r="U16" s="57">
        <f>SUM(U12:U15)</f>
        <v>70492.43</v>
      </c>
      <c r="V16" s="57">
        <f>SUM(V12:V15)</f>
        <v>2923015.4800000004</v>
      </c>
    </row>
    <row r="17" spans="1:21" s="12" customFormat="1" ht="23.25" customHeight="1">
      <c r="A17" s="58" t="s">
        <v>47</v>
      </c>
      <c r="B17" s="58"/>
      <c r="C17" s="58"/>
      <c r="D17" s="58"/>
      <c r="E17" s="58"/>
      <c r="F17" s="58"/>
      <c r="G17" s="59"/>
      <c r="H17" s="59"/>
      <c r="I17" s="59"/>
      <c r="J17" s="59"/>
      <c r="K17" s="59"/>
      <c r="L17" s="59"/>
      <c r="M17" s="59"/>
      <c r="N17" s="59"/>
      <c r="O17" s="59"/>
      <c r="Q17" s="60"/>
      <c r="R17" s="60"/>
      <c r="S17" s="60"/>
      <c r="T17" s="60"/>
      <c r="U17" s="60"/>
    </row>
    <row r="18" spans="1:21" s="12" customFormat="1" ht="23.25" customHeight="1">
      <c r="A18" s="61" t="s">
        <v>48</v>
      </c>
      <c r="B18" s="58"/>
      <c r="C18" s="58"/>
      <c r="D18" s="58"/>
      <c r="E18" s="58"/>
      <c r="F18" s="58"/>
      <c r="G18" s="62"/>
      <c r="H18" s="59"/>
      <c r="I18" s="59"/>
      <c r="J18" s="59"/>
      <c r="K18" s="59"/>
      <c r="L18" s="59"/>
      <c r="M18" s="59"/>
      <c r="N18" s="59"/>
      <c r="O18" s="59"/>
      <c r="Q18" s="60"/>
      <c r="R18" s="60"/>
      <c r="S18" s="60"/>
      <c r="T18" s="60"/>
      <c r="U18" s="60"/>
    </row>
    <row r="19" spans="1:21" s="12" customFormat="1" ht="23.25" customHeight="1">
      <c r="A19" s="63" t="s">
        <v>49</v>
      </c>
      <c r="B19" s="58"/>
      <c r="C19" s="58"/>
      <c r="D19" s="58"/>
      <c r="E19" s="58"/>
      <c r="F19" s="58"/>
      <c r="G19" s="59"/>
      <c r="H19" s="59"/>
      <c r="I19" s="59"/>
      <c r="J19" s="59"/>
      <c r="K19" s="59"/>
      <c r="L19" s="59"/>
      <c r="M19" s="59"/>
      <c r="N19" s="59"/>
      <c r="O19" s="59"/>
      <c r="Q19" s="60"/>
      <c r="R19" s="60"/>
      <c r="S19" s="60"/>
      <c r="T19" s="60"/>
      <c r="U19" s="60"/>
    </row>
    <row r="20" spans="1:15" ht="19.5" customHeight="1">
      <c r="A20" s="63" t="s">
        <v>50</v>
      </c>
      <c r="B20" s="58"/>
      <c r="C20" s="58"/>
      <c r="D20" s="58"/>
      <c r="E20" s="58"/>
      <c r="F20" s="58"/>
      <c r="G20" s="64"/>
      <c r="H20" s="64"/>
      <c r="I20" s="65"/>
      <c r="J20" s="66"/>
      <c r="K20" s="64"/>
      <c r="L20" s="64"/>
      <c r="M20" s="64"/>
      <c r="N20" s="64"/>
      <c r="O20" s="64"/>
    </row>
    <row r="21" spans="1:15" ht="19.5" customHeight="1">
      <c r="A21" s="63" t="s">
        <v>51</v>
      </c>
      <c r="B21" s="58"/>
      <c r="C21" s="58"/>
      <c r="D21" s="58"/>
      <c r="E21" s="58"/>
      <c r="F21" s="58"/>
      <c r="G21" s="64"/>
      <c r="H21" s="64"/>
      <c r="I21" s="64"/>
      <c r="J21" s="64"/>
      <c r="K21" s="64"/>
      <c r="L21" s="64"/>
      <c r="M21" s="64"/>
      <c r="N21" s="64"/>
      <c r="O21" s="64"/>
    </row>
    <row r="22" spans="1:6" ht="19.5" customHeight="1">
      <c r="A22" s="63" t="s">
        <v>52</v>
      </c>
      <c r="B22" s="67"/>
      <c r="C22" s="67"/>
      <c r="D22" s="67"/>
      <c r="E22" s="67"/>
      <c r="F22" s="67"/>
    </row>
    <row r="23" spans="1:6" ht="18" customHeight="1">
      <c r="A23" s="67"/>
      <c r="B23" s="67"/>
      <c r="C23" s="67"/>
      <c r="D23" s="67"/>
      <c r="E23" s="67"/>
      <c r="F23" s="67"/>
    </row>
    <row r="24" ht="18" customHeight="1"/>
    <row r="27" ht="12">
      <c r="D27" s="68"/>
    </row>
    <row r="29" ht="12">
      <c r="D29" s="68"/>
    </row>
    <row r="30" ht="12">
      <c r="D30" s="68"/>
    </row>
  </sheetData>
  <sheetProtection selectLockedCells="1" selectUnlockedCells="1"/>
  <mergeCells count="18">
    <mergeCell ref="M9:M10"/>
    <mergeCell ref="N9:N10"/>
    <mergeCell ref="L8:N8"/>
    <mergeCell ref="O8:O11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A8:A11"/>
    <mergeCell ref="B8:G8"/>
    <mergeCell ref="H8:J8"/>
    <mergeCell ref="K8:K11"/>
    <mergeCell ref="J9:J10"/>
  </mergeCells>
  <printOptions horizontalCentered="1" verticalCentered="1"/>
  <pageMargins left="0.15763888888888888" right="0.15763888888888888" top="0.19652777777777777" bottom="0.15763888888888888" header="0.5118055555555555" footer="0.5118055555555555"/>
  <pageSetup horizontalDpi="300" verticalDpi="3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airton.victor</cp:lastModifiedBy>
  <dcterms:modified xsi:type="dcterms:W3CDTF">2018-07-11T17:58:16Z</dcterms:modified>
  <cp:category/>
  <cp:version/>
  <cp:contentType/>
  <cp:contentStatus/>
</cp:coreProperties>
</file>