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ristina Veras\Documents\LICITAÇÕES\EM ATIVIDADE\PE 60-2026 - AUDIOVISUAL\EDITAVEIS\"/>
    </mc:Choice>
  </mc:AlternateContent>
  <xr:revisionPtr revIDLastSave="0" documentId="8_{F53EC35A-AF47-4327-B430-CDE035D56027}" xr6:coauthVersionLast="47" xr6:coauthVersionMax="47" xr10:uidLastSave="{00000000-0000-0000-0000-000000000000}"/>
  <bookViews>
    <workbookView xWindow="28680" yWindow="2610" windowWidth="21840" windowHeight="13020" activeTab="1" xr2:uid="{00000000-000D-0000-FFFF-FFFF00000000}"/>
  </bookViews>
  <sheets>
    <sheet name="PLANILHA DE PREÇOS" sheetId="1" r:id="rId1"/>
    <sheet name="ANEXO I "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1" l="1"/>
  <c r="I13" i="1"/>
  <c r="J13" i="1"/>
  <c r="G13" i="1"/>
  <c r="J17" i="2"/>
  <c r="K17" i="2" s="1"/>
  <c r="J16" i="2"/>
  <c r="K16" i="2" s="1"/>
  <c r="K14" i="2"/>
  <c r="J14" i="2"/>
  <c r="K9" i="2"/>
  <c r="K10" i="2" s="1"/>
  <c r="K19" i="2" s="1"/>
  <c r="K8" i="2"/>
  <c r="K7" i="2"/>
  <c r="K6" i="2"/>
  <c r="K17" i="1"/>
  <c r="L17" i="1" s="1"/>
  <c r="K16" i="1"/>
  <c r="L16" i="1" s="1"/>
  <c r="L15" i="1"/>
  <c r="K15" i="1"/>
  <c r="J15" i="2" s="1"/>
  <c r="K15" i="2" s="1"/>
  <c r="K14" i="1"/>
  <c r="L14" i="1" s="1"/>
  <c r="E11" i="1"/>
  <c r="K9" i="1"/>
  <c r="L9" i="1" s="1"/>
  <c r="K8" i="1"/>
  <c r="J8" i="2" s="1"/>
  <c r="K7" i="1"/>
  <c r="J7" i="2" s="1"/>
  <c r="L6" i="1"/>
  <c r="K6" i="1"/>
  <c r="J6" i="2" s="1"/>
  <c r="J9" i="2" l="1"/>
  <c r="L8" i="1"/>
  <c r="L7" i="1"/>
  <c r="L10" i="1" s="1"/>
  <c r="L19" i="1" s="1"/>
</calcChain>
</file>

<file path=xl/sharedStrings.xml><?xml version="1.0" encoding="utf-8"?>
<sst xmlns="http://schemas.openxmlformats.org/spreadsheetml/2006/main" count="121" uniqueCount="59">
  <si>
    <t xml:space="preserve">PLANILHA DE FORMAÇÃO DE PREÇOS </t>
  </si>
  <si>
    <t>ANEXO I - VALOR ESTIMADO</t>
  </si>
  <si>
    <r>
      <rPr>
        <b/>
        <sz val="10"/>
        <color rgb="FF000000"/>
        <rFont val="Arial,sans-serif"/>
      </rPr>
      <t>OBJETO:</t>
    </r>
    <r>
      <rPr>
        <sz val="10"/>
        <color rgb="FF000000"/>
        <rFont val="Arial,sans-serif"/>
      </rPr>
      <t xml:space="preserve"> Soluções de acessibilidade audiovisual para suas Sessões do Tribunal Pleno, das Turmas e das Seções Especializadas, em Vídeos Institucionais para a internet e Eventos da Escola Judicial.</t>
    </r>
  </si>
  <si>
    <t>GRUPO 01</t>
  </si>
  <si>
    <r>
      <rPr>
        <b/>
        <sz val="10"/>
        <color rgb="FF000000"/>
        <rFont val="Arial,sans-serif"/>
      </rPr>
      <t>OBJETO:</t>
    </r>
    <r>
      <rPr>
        <sz val="10"/>
        <color rgb="FF000000"/>
        <rFont val="Arial,sans-serif"/>
      </rPr>
      <t xml:space="preserve"> Soluções de acessibilidade audiovisual para suas Sessões do Tribunal Pleno, das Turmas e das Seções Especializadas, em Vídeos Institucionais para a internet e Eventos da Escola Judicial.</t>
    </r>
  </si>
  <si>
    <r>
      <rPr>
        <b/>
        <sz val="10"/>
        <color theme="1"/>
        <rFont val="Arial"/>
      </rPr>
      <t>CATSER:  27928</t>
    </r>
    <r>
      <rPr>
        <sz val="10"/>
        <color theme="1"/>
        <rFont val="Arial"/>
      </rPr>
      <t xml:space="preserve"> - SERVIÇOS DE ACESSIBILIDADE À INFORMAÇÃO E À COMUNICAÇÃO.
</t>
    </r>
  </si>
  <si>
    <t>ITEM</t>
  </si>
  <si>
    <t>SERVIÇO</t>
  </si>
  <si>
    <t>UNIDADE RESPONSÁVEL</t>
  </si>
  <si>
    <t>UNIDADE</t>
  </si>
  <si>
    <t>QUANTIDADE ESTIMADA</t>
  </si>
  <si>
    <t xml:space="preserve">MÉDIA DE PREÇOS PÚBLICOS </t>
  </si>
  <si>
    <t>PREÇO 1</t>
  </si>
  <si>
    <t>PREÇO 2</t>
  </si>
  <si>
    <t>PREÇO 3</t>
  </si>
  <si>
    <t>VALOR ESTIMADO UNITÁRIO</t>
  </si>
  <si>
    <t xml:space="preserve">VALOR ESTIMADO TOTAL </t>
  </si>
  <si>
    <t>Tradução/Interpretação de libras – Simultânea ou
Consecutiva Remota</t>
  </si>
  <si>
    <t>Escola Judicial</t>
  </si>
  <si>
    <t>HORA (Eventos)</t>
  </si>
  <si>
    <t>Tradução/Interpretação de
libras – Simultânea ou Consecutiva Presencial</t>
  </si>
  <si>
    <t>Coordenadoria de Comunicação
Social</t>
  </si>
  <si>
    <t>HORA (Sessões do Tribunal)</t>
  </si>
  <si>
    <t>Tradução/Interpretação de libras – Simultânea ou
Consecutiva Presencial</t>
  </si>
  <si>
    <t>HORA (sessões do Tribunal)</t>
  </si>
  <si>
    <t>VALOR DO GRUPO</t>
  </si>
  <si>
    <t>ITENS</t>
  </si>
  <si>
    <t>MÉDIA DE PREÇOS PÚBLICOS</t>
  </si>
  <si>
    <t>Tradução/Interpretação de libras pré-gravada</t>
  </si>
  <si>
    <t>Coordenadoria
de Comunicação Social</t>
  </si>
  <si>
    <t>MINUTO</t>
  </si>
  <si>
    <t>Audiodescrição – pré- gravada (audiovisual)</t>
  </si>
  <si>
    <t>Guia-intérprete</t>
  </si>
  <si>
    <t>Divisão de
Cerimonial e Eventos</t>
  </si>
  <si>
    <t>HORA</t>
  </si>
  <si>
    <t>Legendagem para surdos pré-gravada (audiovisual)</t>
  </si>
  <si>
    <t>VALOR TOTAL (GRUPO + ITENS)</t>
  </si>
  <si>
    <t xml:space="preserve">O quantitativo estimado é para um período de 12 (doze) meses. Dessa forma, a vigência inicial até 31.12.2026 deve considerar a proporcionalidade do quantitativo total. </t>
  </si>
  <si>
    <t>Data do orçamento estimado: 30 de julho de 2026</t>
  </si>
  <si>
    <r>
      <t xml:space="preserve">a) A FEBRAPILS (Federação Brasileira das Associações dos Profissionais Tradutores e Intérpretes e Guia-Intérpretes de Lingua Brasileira de Sinais) possui em seu site tabela de referência de honorários, que utilizamos como mais um preço na pesquisa, vista serem valores de referências válidos para todas as associações cadastradas da Federação, com abrangência em todas as regiões do país, além de serem valores abertos ao público interessado, conforme </t>
    </r>
    <r>
      <rPr>
        <u/>
        <sz val="10"/>
        <color rgb="FF1155CC"/>
        <rFont val="Arial"/>
      </rPr>
      <t>https://febrapils.org.br/lista-de-referencia-de-honorarios/</t>
    </r>
    <r>
      <rPr>
        <sz val="10"/>
        <color rgb="FF000000"/>
        <rFont val="Arial"/>
        <scheme val="minor"/>
      </rPr>
      <t xml:space="preserve"> Os preços considerados foram os das seções indicadas abaixo:</t>
    </r>
  </si>
  <si>
    <t>- Item 1 - Seção 1: interpretação simultânea (contextos de conferência) + Seção 4: interpretação simultânea remota (acréscimo de 30% por ser remoto).</t>
  </si>
  <si>
    <t>- Item 2 - Seção 1: interpretação simultânea (contextos de conferência)</t>
  </si>
  <si>
    <t>- Item 3 - Seção 1: interpretação simultânea (contextos de audiências jurídicas) + Seção 4: interpretação simultânea remota (acréscimo de 30% por ser remoto).</t>
  </si>
  <si>
    <t>- Item 4 - Seção 1: interpretação simultânea (contextos de audiências jurídicas)</t>
  </si>
  <si>
    <t>- Item 5 - Seção 2: interpretação/tradução audiovisual (tradução de vídeo institucional)</t>
  </si>
  <si>
    <t>- Item 6 - Seção 2: interpretação/tradução audiovisual (tradução e dublagem)</t>
  </si>
  <si>
    <t>- Item 7 - Seção 6: guia-interpretação simultânea (contextos de conferência)</t>
  </si>
  <si>
    <t>- Item 8 - Seção 2: interpretação/tradução audiovisual (tradução e legendagem)</t>
  </si>
  <si>
    <t>b) Não foram localizados preços públicos para todos os itens.</t>
  </si>
  <si>
    <t>c) Desconsideramos os preços tachados em vermelho por estarem manifestamente divergentes dos demais, ultrapassando a margem de 30%, para mais ou para menos, em relação à média.</t>
  </si>
  <si>
    <t xml:space="preserve">d) Para cálculo do valor estimado, realizamos a média simples dos preços considerados válidos. </t>
  </si>
  <si>
    <t xml:space="preserve">e) O serviço não consta em Catálogo Eletrônico de Padronização do Governo Federal, consultado nesta data. </t>
  </si>
  <si>
    <t>Fortaleza, 30 de julho de 2026</t>
  </si>
  <si>
    <t>Lenívia de Castro e Silva Mendes</t>
  </si>
  <si>
    <t>Seção de Apoio às Contratações de Bens e Serviços</t>
  </si>
  <si>
    <t>PESQUISA 1</t>
  </si>
  <si>
    <t>PESQUISA 2</t>
  </si>
  <si>
    <t>PESQUISA 3</t>
  </si>
  <si>
    <t>PESQUISA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</si>
</sst>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24">
    <font>
      <sz val="10"/>
      <color rgb="FF000000"/>
      <name val="Arial"/>
      <scheme val="minor"/>
    </font>
    <font>
      <b/>
      <sz val="10"/>
      <color rgb="FF000000"/>
      <name val="Arial"/>
    </font>
    <font>
      <b/>
      <sz val="10"/>
      <color theme="1"/>
      <name val="Arial"/>
    </font>
    <font>
      <sz val="10"/>
      <color rgb="FF000000"/>
      <name val="Arial"/>
    </font>
    <font>
      <b/>
      <sz val="10"/>
      <color rgb="FF000000"/>
      <name val="Arial"/>
    </font>
    <font>
      <sz val="10"/>
      <color theme="1"/>
      <name val="Arial"/>
      <scheme val="minor"/>
    </font>
    <font>
      <sz val="10"/>
      <name val="Arial"/>
    </font>
    <font>
      <b/>
      <sz val="9"/>
      <color rgb="FF000000"/>
      <name val="Arial"/>
    </font>
    <font>
      <b/>
      <sz val="9"/>
      <color theme="1"/>
      <name val="Arial"/>
    </font>
    <font>
      <sz val="9"/>
      <color rgb="FF000000"/>
      <name val="Arial"/>
    </font>
    <font>
      <strike/>
      <sz val="9"/>
      <color rgb="FFFF0000"/>
      <name val="Arial"/>
    </font>
    <font>
      <sz val="9"/>
      <color theme="1"/>
      <name val="Arial"/>
    </font>
    <font>
      <sz val="9"/>
      <color rgb="FFFF0000"/>
      <name val="Arial"/>
    </font>
    <font>
      <b/>
      <sz val="11"/>
      <color theme="1"/>
      <name val="Arial"/>
      <scheme val="minor"/>
    </font>
    <font>
      <b/>
      <sz val="10"/>
      <color rgb="FFFFFFFF"/>
      <name val="Arial"/>
      <scheme val="minor"/>
    </font>
    <font>
      <sz val="10"/>
      <color rgb="FF000000"/>
      <name val="Arial"/>
      <scheme val="minor"/>
    </font>
    <font>
      <sz val="10"/>
      <color rgb="FFFF0000"/>
      <name val="Arial"/>
      <scheme val="minor"/>
    </font>
    <font>
      <u/>
      <sz val="10"/>
      <color rgb="FF0000FF"/>
      <name val="Arial"/>
    </font>
    <font>
      <sz val="9"/>
      <color rgb="FF1155CC"/>
      <name val="Arial"/>
      <scheme val="minor"/>
    </font>
    <font>
      <b/>
      <sz val="10"/>
      <color rgb="FF000000"/>
      <name val="Arial,sans-serif"/>
    </font>
    <font>
      <sz val="10"/>
      <color rgb="FF000000"/>
      <name val="Arial,sans-serif"/>
    </font>
    <font>
      <sz val="10"/>
      <color theme="1"/>
      <name val="Arial"/>
    </font>
    <font>
      <u/>
      <sz val="10"/>
      <color rgb="FF1155CC"/>
      <name val="Arial"/>
    </font>
    <font>
      <sz val="8"/>
      <name val="Arial"/>
      <scheme val="minor"/>
    </font>
  </fonts>
  <fills count="8">
    <fill>
      <patternFill patternType="none"/>
    </fill>
    <fill>
      <patternFill patternType="gray125"/>
    </fill>
    <fill>
      <patternFill patternType="solid">
        <fgColor rgb="FFA4C2F4"/>
        <bgColor rgb="FFA4C2F4"/>
      </patternFill>
    </fill>
    <fill>
      <patternFill patternType="solid">
        <fgColor rgb="FFEFEFEF"/>
        <bgColor rgb="FFEFEFEF"/>
      </patternFill>
    </fill>
    <fill>
      <patternFill patternType="solid">
        <fgColor rgb="FFD9D9D9"/>
        <bgColor rgb="FFD9D9D9"/>
      </patternFill>
    </fill>
    <fill>
      <patternFill patternType="solid">
        <fgColor rgb="FFFFE599"/>
        <bgColor rgb="FFFFE599"/>
      </patternFill>
    </fill>
    <fill>
      <patternFill patternType="solid">
        <fgColor rgb="FFEAD1DC"/>
        <bgColor rgb="FFEAD1DC"/>
      </patternFill>
    </fill>
    <fill>
      <patternFill patternType="solid">
        <fgColor rgb="FF990000"/>
        <bgColor rgb="FF990000"/>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applyFont="1" applyAlignment="1"/>
    <xf numFmtId="0" fontId="5" fillId="0" borderId="0" xfId="0" applyFont="1" applyAlignment="1">
      <alignment vertical="center"/>
    </xf>
    <xf numFmtId="0" fontId="5" fillId="0" borderId="0" xfId="0" applyFont="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horizontal="center" wrapText="1"/>
    </xf>
    <xf numFmtId="0" fontId="7" fillId="3" borderId="4" xfId="0" applyFont="1" applyFill="1" applyBorder="1" applyAlignment="1">
      <alignment horizontal="left" vertical="center" wrapText="1"/>
    </xf>
    <xf numFmtId="0" fontId="9" fillId="0" borderId="4" xfId="0" applyFont="1" applyBorder="1" applyAlignment="1">
      <alignment horizontal="left" wrapText="1"/>
    </xf>
    <xf numFmtId="164" fontId="9" fillId="0" borderId="4" xfId="0" applyNumberFormat="1" applyFont="1" applyBorder="1" applyAlignment="1">
      <alignment horizontal="left" wrapText="1"/>
    </xf>
    <xf numFmtId="0" fontId="7" fillId="4" borderId="4" xfId="0" applyFont="1" applyFill="1" applyBorder="1" applyAlignment="1">
      <alignment horizontal="left" vertical="center" wrapText="1"/>
    </xf>
    <xf numFmtId="164" fontId="10" fillId="0" borderId="4" xfId="0" applyNumberFormat="1" applyFont="1" applyBorder="1" applyAlignment="1">
      <alignment horizontal="left" wrapText="1"/>
    </xf>
    <xf numFmtId="164" fontId="11" fillId="0" borderId="4" xfId="0" applyNumberFormat="1" applyFont="1" applyBorder="1" applyAlignment="1">
      <alignment horizontal="left" wrapText="1"/>
    </xf>
    <xf numFmtId="164" fontId="9" fillId="3" borderId="4" xfId="0" applyNumberFormat="1" applyFont="1" applyFill="1" applyBorder="1" applyAlignment="1">
      <alignment horizontal="left" wrapText="1"/>
    </xf>
    <xf numFmtId="164" fontId="9" fillId="4" borderId="4" xfId="0" applyNumberFormat="1" applyFont="1" applyFill="1" applyBorder="1" applyAlignment="1">
      <alignment horizontal="left" wrapText="1"/>
    </xf>
    <xf numFmtId="164" fontId="4" fillId="3" borderId="4" xfId="0" applyNumberFormat="1" applyFont="1" applyFill="1" applyBorder="1" applyAlignment="1">
      <alignment horizontal="left" wrapText="1"/>
    </xf>
    <xf numFmtId="0" fontId="9" fillId="0" borderId="0" xfId="0" applyFont="1" applyAlignment="1">
      <alignment horizontal="left"/>
    </xf>
    <xf numFmtId="0" fontId="5" fillId="0" borderId="0" xfId="0" applyFont="1"/>
    <xf numFmtId="0" fontId="7" fillId="0" borderId="4" xfId="0" applyFont="1" applyBorder="1" applyAlignment="1">
      <alignment horizontal="left" wrapText="1"/>
    </xf>
    <xf numFmtId="0" fontId="8" fillId="0" borderId="4" xfId="0" applyFont="1" applyBorder="1" applyAlignment="1">
      <alignment horizontal="center" wrapText="1"/>
    </xf>
    <xf numFmtId="0" fontId="11" fillId="0" borderId="4" xfId="0" applyFont="1" applyBorder="1" applyAlignment="1">
      <alignment horizontal="left" wrapText="1"/>
    </xf>
    <xf numFmtId="164" fontId="12" fillId="0" borderId="4" xfId="0" applyNumberFormat="1" applyFont="1" applyBorder="1" applyAlignment="1">
      <alignment horizontal="left" wrapText="1"/>
    </xf>
    <xf numFmtId="164" fontId="13" fillId="6" borderId="4" xfId="0" applyNumberFormat="1" applyFont="1" applyFill="1" applyBorder="1" applyAlignment="1">
      <alignment horizontal="center"/>
    </xf>
    <xf numFmtId="0" fontId="15" fillId="0" borderId="0" xfId="0" applyFont="1" applyAlignment="1"/>
    <xf numFmtId="0" fontId="16" fillId="0" borderId="0" xfId="0" applyFont="1"/>
    <xf numFmtId="0" fontId="5" fillId="0" borderId="0" xfId="0" applyFont="1" applyAlignment="1"/>
    <xf numFmtId="0" fontId="18" fillId="0" borderId="0" xfId="0" applyFont="1" applyAlignment="1">
      <alignment vertical="center" wrapText="1"/>
    </xf>
    <xf numFmtId="0" fontId="0" fillId="0" borderId="0" xfId="0" applyFont="1" applyAlignment="1"/>
    <xf numFmtId="0" fontId="1" fillId="0" borderId="0" xfId="0" applyFont="1" applyAlignment="1">
      <alignment horizontal="center" wrapText="1"/>
    </xf>
    <xf numFmtId="0" fontId="3" fillId="0" borderId="0" xfId="0" applyFont="1" applyAlignment="1">
      <alignment wrapText="1"/>
    </xf>
    <xf numFmtId="0" fontId="4" fillId="2" borderId="1" xfId="0" applyFont="1" applyFill="1" applyBorder="1" applyAlignment="1">
      <alignment horizontal="center" wrapText="1"/>
    </xf>
    <xf numFmtId="0" fontId="6" fillId="0" borderId="2" xfId="0" applyFont="1" applyBorder="1"/>
    <xf numFmtId="0" fontId="6" fillId="0" borderId="3" xfId="0" applyFont="1" applyBorder="1"/>
    <xf numFmtId="0" fontId="4" fillId="3" borderId="1" xfId="0" applyFont="1" applyFill="1" applyBorder="1" applyAlignment="1">
      <alignment horizontal="center" wrapText="1"/>
    </xf>
    <xf numFmtId="0" fontId="4" fillId="5" borderId="1" xfId="0" applyFont="1" applyFill="1" applyBorder="1" applyAlignment="1">
      <alignment horizontal="center" wrapText="1"/>
    </xf>
    <xf numFmtId="0" fontId="13" fillId="6" borderId="1" xfId="0" applyFont="1" applyFill="1" applyBorder="1" applyAlignment="1">
      <alignment horizontal="center"/>
    </xf>
    <xf numFmtId="0" fontId="17"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14" fillId="7"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ebrapils.org.br/lista-de-referencia-de-honor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L38"/>
  <sheetViews>
    <sheetView topLeftCell="A10" workbookViewId="0">
      <selection activeCell="G5" sqref="G5:J5"/>
    </sheetView>
  </sheetViews>
  <sheetFormatPr defaultColWidth="12.6640625" defaultRowHeight="15.75" customHeight="1"/>
  <cols>
    <col min="1" max="1" width="6.109375" customWidth="1"/>
    <col min="2" max="2" width="29.88671875" customWidth="1"/>
    <col min="3" max="3" width="14.21875" customWidth="1"/>
    <col min="5" max="5" width="10.77734375" customWidth="1"/>
    <col min="6" max="6" width="15.77734375" customWidth="1"/>
    <col min="7" max="7" width="10.77734375" customWidth="1"/>
    <col min="8" max="8" width="14.109375" customWidth="1"/>
    <col min="9" max="10" width="10.88671875" customWidth="1"/>
    <col min="11" max="11" width="13.6640625" customWidth="1"/>
    <col min="12" max="12" width="14.5546875" customWidth="1"/>
  </cols>
  <sheetData>
    <row r="1" spans="1:12" ht="19.5" customHeight="1">
      <c r="A1" s="27" t="s">
        <v>0</v>
      </c>
      <c r="B1" s="26"/>
      <c r="C1" s="26"/>
      <c r="D1" s="26"/>
      <c r="E1" s="26"/>
      <c r="F1" s="26"/>
      <c r="G1" s="26"/>
      <c r="H1" s="26"/>
      <c r="I1" s="26"/>
      <c r="J1" s="26"/>
      <c r="K1" s="26"/>
      <c r="L1" s="26"/>
    </row>
    <row r="2" spans="1:12" ht="30.75" customHeight="1">
      <c r="A2" s="28" t="s">
        <v>2</v>
      </c>
      <c r="B2" s="26"/>
      <c r="C2" s="26"/>
      <c r="D2" s="26"/>
      <c r="E2" s="26"/>
      <c r="F2" s="26"/>
      <c r="G2" s="26"/>
      <c r="H2" s="26"/>
      <c r="I2" s="26"/>
      <c r="J2" s="26"/>
      <c r="K2" s="26"/>
      <c r="L2" s="26"/>
    </row>
    <row r="4" spans="1:12" ht="13.2">
      <c r="A4" s="29" t="s">
        <v>3</v>
      </c>
      <c r="B4" s="30"/>
      <c r="C4" s="30"/>
      <c r="D4" s="30"/>
      <c r="E4" s="30"/>
      <c r="F4" s="30"/>
      <c r="G4" s="30"/>
      <c r="H4" s="30"/>
      <c r="I4" s="30"/>
      <c r="J4" s="30"/>
      <c r="K4" s="30"/>
      <c r="L4" s="31"/>
    </row>
    <row r="5" spans="1:12" ht="36">
      <c r="A5" s="3" t="s">
        <v>6</v>
      </c>
      <c r="B5" s="4" t="s">
        <v>7</v>
      </c>
      <c r="C5" s="4" t="s">
        <v>8</v>
      </c>
      <c r="D5" s="4" t="s">
        <v>9</v>
      </c>
      <c r="E5" s="4" t="s">
        <v>10</v>
      </c>
      <c r="F5" s="4" t="s">
        <v>11</v>
      </c>
      <c r="G5" s="4" t="s">
        <v>55</v>
      </c>
      <c r="H5" s="4" t="s">
        <v>56</v>
      </c>
      <c r="I5" s="4" t="s">
        <v>57</v>
      </c>
      <c r="J5" s="4" t="s">
        <v>58</v>
      </c>
      <c r="K5" s="6" t="s">
        <v>15</v>
      </c>
      <c r="L5" s="9" t="s">
        <v>16</v>
      </c>
    </row>
    <row r="6" spans="1:12" ht="34.799999999999997">
      <c r="A6" s="5">
        <v>1</v>
      </c>
      <c r="B6" s="7" t="s">
        <v>17</v>
      </c>
      <c r="C6" s="7" t="s">
        <v>18</v>
      </c>
      <c r="D6" s="7" t="s">
        <v>19</v>
      </c>
      <c r="E6" s="7">
        <v>12</v>
      </c>
      <c r="F6" s="8">
        <v>179.94</v>
      </c>
      <c r="G6" s="10">
        <v>600</v>
      </c>
      <c r="H6" s="10">
        <v>450</v>
      </c>
      <c r="I6" s="11">
        <v>210</v>
      </c>
      <c r="J6" s="11">
        <v>187.8</v>
      </c>
      <c r="K6" s="12">
        <f>AVERAGE(F6,I6,J6)</f>
        <v>192.58</v>
      </c>
      <c r="L6" s="13">
        <f t="shared" ref="L6:L9" si="0">E6*K6</f>
        <v>2310.96</v>
      </c>
    </row>
    <row r="7" spans="1:12" ht="34.799999999999997">
      <c r="A7" s="5">
        <v>2</v>
      </c>
      <c r="B7" s="7" t="s">
        <v>20</v>
      </c>
      <c r="C7" s="7" t="s">
        <v>18</v>
      </c>
      <c r="D7" s="7" t="s">
        <v>19</v>
      </c>
      <c r="E7" s="7">
        <v>12</v>
      </c>
      <c r="F7" s="8">
        <v>179.94</v>
      </c>
      <c r="G7" s="8"/>
      <c r="H7" s="10">
        <v>450</v>
      </c>
      <c r="I7" s="10">
        <v>320</v>
      </c>
      <c r="J7" s="11">
        <v>144</v>
      </c>
      <c r="K7" s="12">
        <f>AVERAGE(F7,J7)</f>
        <v>161.97</v>
      </c>
      <c r="L7" s="13">
        <f t="shared" si="0"/>
        <v>1943.6399999999999</v>
      </c>
    </row>
    <row r="8" spans="1:12" ht="34.799999999999997">
      <c r="A8" s="5">
        <v>3</v>
      </c>
      <c r="B8" s="7" t="s">
        <v>17</v>
      </c>
      <c r="C8" s="7" t="s">
        <v>21</v>
      </c>
      <c r="D8" s="7" t="s">
        <v>22</v>
      </c>
      <c r="E8" s="7">
        <v>426</v>
      </c>
      <c r="F8" s="8">
        <v>179.94</v>
      </c>
      <c r="G8" s="10">
        <v>600</v>
      </c>
      <c r="H8" s="10">
        <v>600</v>
      </c>
      <c r="I8" s="11">
        <v>198</v>
      </c>
      <c r="J8" s="11">
        <v>249.6</v>
      </c>
      <c r="K8" s="12">
        <f>AVERAGE(F8,I8,J8)</f>
        <v>209.17999999999998</v>
      </c>
      <c r="L8" s="13">
        <f t="shared" si="0"/>
        <v>89110.68</v>
      </c>
    </row>
    <row r="9" spans="1:12" ht="34.799999999999997">
      <c r="A9" s="5">
        <v>4</v>
      </c>
      <c r="B9" s="7" t="s">
        <v>23</v>
      </c>
      <c r="C9" s="7" t="s">
        <v>21</v>
      </c>
      <c r="D9" s="7" t="s">
        <v>24</v>
      </c>
      <c r="E9" s="7">
        <v>42</v>
      </c>
      <c r="F9" s="8">
        <v>179.94</v>
      </c>
      <c r="G9" s="8"/>
      <c r="H9" s="10">
        <v>600</v>
      </c>
      <c r="I9" s="10">
        <v>295</v>
      </c>
      <c r="J9" s="11">
        <v>192</v>
      </c>
      <c r="K9" s="12">
        <f>AVERAGE(F9,J9)</f>
        <v>185.97</v>
      </c>
      <c r="L9" s="13">
        <f t="shared" si="0"/>
        <v>7810.74</v>
      </c>
    </row>
    <row r="10" spans="1:12" ht="13.2">
      <c r="A10" s="32" t="s">
        <v>25</v>
      </c>
      <c r="B10" s="30"/>
      <c r="C10" s="30"/>
      <c r="D10" s="30"/>
      <c r="E10" s="30"/>
      <c r="F10" s="30"/>
      <c r="G10" s="30"/>
      <c r="H10" s="30"/>
      <c r="I10" s="30"/>
      <c r="J10" s="30"/>
      <c r="K10" s="31"/>
      <c r="L10" s="14">
        <f>SUM(L6:L9)</f>
        <v>101176.02</v>
      </c>
    </row>
    <row r="11" spans="1:12" ht="13.2">
      <c r="A11" s="15"/>
      <c r="E11" s="16">
        <f>SUM(E6:E9)</f>
        <v>492</v>
      </c>
    </row>
    <row r="12" spans="1:12" ht="13.2">
      <c r="A12" s="33" t="s">
        <v>26</v>
      </c>
      <c r="B12" s="30"/>
      <c r="C12" s="30"/>
      <c r="D12" s="30"/>
      <c r="E12" s="30"/>
      <c r="F12" s="30"/>
      <c r="G12" s="30"/>
      <c r="H12" s="30"/>
      <c r="I12" s="30"/>
      <c r="J12" s="30"/>
      <c r="K12" s="30"/>
      <c r="L12" s="31"/>
    </row>
    <row r="13" spans="1:12" ht="36">
      <c r="A13" s="5" t="s">
        <v>6</v>
      </c>
      <c r="B13" s="17" t="s">
        <v>7</v>
      </c>
      <c r="C13" s="17" t="s">
        <v>8</v>
      </c>
      <c r="D13" s="17" t="s">
        <v>9</v>
      </c>
      <c r="E13" s="17" t="s">
        <v>10</v>
      </c>
      <c r="F13" s="17" t="s">
        <v>27</v>
      </c>
      <c r="G13" s="4" t="str">
        <f>G5</f>
        <v>PESQUISA 1</v>
      </c>
      <c r="H13" s="4" t="str">
        <f t="shared" ref="H13:J13" si="1">H5</f>
        <v>PESQUISA 2</v>
      </c>
      <c r="I13" s="4" t="str">
        <f t="shared" si="1"/>
        <v>PESQUISA 3</v>
      </c>
      <c r="J13" s="4" t="str">
        <f t="shared" si="1"/>
        <v>PESQUISA 4</v>
      </c>
      <c r="K13" s="6" t="s">
        <v>15</v>
      </c>
      <c r="L13" s="9" t="s">
        <v>16</v>
      </c>
    </row>
    <row r="14" spans="1:12" ht="34.799999999999997">
      <c r="A14" s="5">
        <v>5</v>
      </c>
      <c r="B14" s="7" t="s">
        <v>28</v>
      </c>
      <c r="C14" s="7" t="s">
        <v>29</v>
      </c>
      <c r="D14" s="7" t="s">
        <v>30</v>
      </c>
      <c r="E14" s="7">
        <v>300</v>
      </c>
      <c r="F14" s="10"/>
      <c r="G14" s="11">
        <v>38</v>
      </c>
      <c r="H14" s="10">
        <v>150</v>
      </c>
      <c r="I14" s="11">
        <v>43</v>
      </c>
      <c r="J14" s="11">
        <v>60</v>
      </c>
      <c r="K14" s="12">
        <f>AVERAGE(G14,I14,J14)</f>
        <v>47</v>
      </c>
      <c r="L14" s="13">
        <f t="shared" ref="L14:L17" si="2">E14*K14</f>
        <v>14100</v>
      </c>
    </row>
    <row r="15" spans="1:12" ht="34.799999999999997">
      <c r="A15" s="18">
        <v>6</v>
      </c>
      <c r="B15" s="19" t="s">
        <v>31</v>
      </c>
      <c r="C15" s="19" t="s">
        <v>21</v>
      </c>
      <c r="D15" s="19" t="s">
        <v>30</v>
      </c>
      <c r="E15" s="19">
        <v>300</v>
      </c>
      <c r="F15" s="10">
        <v>7.75</v>
      </c>
      <c r="G15" s="11">
        <v>40</v>
      </c>
      <c r="H15" s="10">
        <v>150</v>
      </c>
      <c r="I15" s="11">
        <v>60</v>
      </c>
      <c r="J15" s="10">
        <v>144</v>
      </c>
      <c r="K15" s="12">
        <f>AVERAGE(G15,I15)</f>
        <v>50</v>
      </c>
      <c r="L15" s="13">
        <f t="shared" si="2"/>
        <v>15000</v>
      </c>
    </row>
    <row r="16" spans="1:12" ht="34.799999999999997">
      <c r="A16" s="18">
        <v>7</v>
      </c>
      <c r="B16" s="19" t="s">
        <v>32</v>
      </c>
      <c r="C16" s="19" t="s">
        <v>33</v>
      </c>
      <c r="D16" s="19" t="s">
        <v>34</v>
      </c>
      <c r="E16" s="19">
        <v>4</v>
      </c>
      <c r="F16" s="11">
        <v>264.38</v>
      </c>
      <c r="G16" s="10">
        <v>600</v>
      </c>
      <c r="H16" s="10">
        <v>600</v>
      </c>
      <c r="I16" s="10">
        <v>420</v>
      </c>
      <c r="J16" s="11">
        <v>180</v>
      </c>
      <c r="K16" s="12">
        <f>AVERAGE(F16,J16)</f>
        <v>222.19</v>
      </c>
      <c r="L16" s="13">
        <f t="shared" si="2"/>
        <v>888.76</v>
      </c>
    </row>
    <row r="17" spans="1:12" ht="34.799999999999997">
      <c r="A17" s="5">
        <v>8</v>
      </c>
      <c r="B17" s="7" t="s">
        <v>35</v>
      </c>
      <c r="C17" s="7" t="s">
        <v>21</v>
      </c>
      <c r="D17" s="7" t="s">
        <v>30</v>
      </c>
      <c r="E17" s="7">
        <v>300</v>
      </c>
      <c r="F17" s="20"/>
      <c r="G17" s="11">
        <v>17</v>
      </c>
      <c r="H17" s="11">
        <v>40</v>
      </c>
      <c r="I17" s="11">
        <v>25</v>
      </c>
      <c r="J17" s="10">
        <v>96</v>
      </c>
      <c r="K17" s="12">
        <f>AVERAGE(G17,H17,I17)</f>
        <v>27.333333333333332</v>
      </c>
      <c r="L17" s="13">
        <f t="shared" si="2"/>
        <v>8200</v>
      </c>
    </row>
    <row r="18" spans="1:12" ht="13.2">
      <c r="A18" s="15"/>
    </row>
    <row r="19" spans="1:12" ht="13.8">
      <c r="A19" s="34" t="s">
        <v>36</v>
      </c>
      <c r="B19" s="30"/>
      <c r="C19" s="30"/>
      <c r="D19" s="30"/>
      <c r="E19" s="30"/>
      <c r="F19" s="30"/>
      <c r="G19" s="30"/>
      <c r="H19" s="30"/>
      <c r="I19" s="30"/>
      <c r="J19" s="30"/>
      <c r="K19" s="31"/>
      <c r="L19" s="21">
        <f>SUM(L10,L14:L17)</f>
        <v>139364.78</v>
      </c>
    </row>
    <row r="20" spans="1:12" ht="9" customHeight="1"/>
    <row r="21" spans="1:12" ht="48" customHeight="1">
      <c r="A21" s="35" t="s">
        <v>39</v>
      </c>
      <c r="B21" s="26"/>
      <c r="C21" s="26"/>
      <c r="D21" s="26"/>
      <c r="E21" s="26"/>
      <c r="F21" s="26"/>
      <c r="G21" s="26"/>
      <c r="H21" s="26"/>
      <c r="I21" s="26"/>
      <c r="J21" s="26"/>
      <c r="K21" s="26"/>
      <c r="L21" s="26"/>
    </row>
    <row r="22" spans="1:12" ht="13.2">
      <c r="A22" s="25" t="s">
        <v>40</v>
      </c>
      <c r="B22" s="26"/>
      <c r="C22" s="26"/>
      <c r="D22" s="26"/>
      <c r="E22" s="26"/>
      <c r="F22" s="26"/>
      <c r="G22" s="26"/>
      <c r="H22" s="26"/>
      <c r="I22" s="26"/>
      <c r="J22" s="26"/>
      <c r="K22" s="26"/>
      <c r="L22" s="26"/>
    </row>
    <row r="23" spans="1:12" ht="13.2">
      <c r="A23" s="25" t="s">
        <v>41</v>
      </c>
      <c r="B23" s="26"/>
      <c r="C23" s="26"/>
      <c r="D23" s="26"/>
      <c r="E23" s="26"/>
      <c r="F23" s="26"/>
      <c r="G23" s="26"/>
      <c r="H23" s="26"/>
      <c r="I23" s="26"/>
      <c r="J23" s="26"/>
      <c r="K23" s="26"/>
      <c r="L23" s="26"/>
    </row>
    <row r="24" spans="1:12" ht="13.2">
      <c r="A24" s="25" t="s">
        <v>42</v>
      </c>
      <c r="B24" s="26"/>
      <c r="C24" s="26"/>
      <c r="D24" s="26"/>
      <c r="E24" s="26"/>
      <c r="F24" s="26"/>
      <c r="G24" s="26"/>
      <c r="H24" s="26"/>
      <c r="I24" s="26"/>
      <c r="J24" s="26"/>
      <c r="K24" s="26"/>
      <c r="L24" s="26"/>
    </row>
    <row r="25" spans="1:12" ht="13.2">
      <c r="A25" s="25" t="s">
        <v>43</v>
      </c>
      <c r="B25" s="26"/>
      <c r="C25" s="26"/>
      <c r="D25" s="26"/>
      <c r="E25" s="26"/>
      <c r="F25" s="26"/>
      <c r="G25" s="26"/>
      <c r="H25" s="26"/>
      <c r="I25" s="26"/>
      <c r="J25" s="26"/>
      <c r="K25" s="26"/>
      <c r="L25" s="26"/>
    </row>
    <row r="26" spans="1:12" ht="13.2">
      <c r="A26" s="25" t="s">
        <v>44</v>
      </c>
      <c r="B26" s="26"/>
      <c r="C26" s="26"/>
      <c r="D26" s="26"/>
      <c r="E26" s="26"/>
      <c r="F26" s="26"/>
      <c r="G26" s="26"/>
      <c r="H26" s="26"/>
      <c r="I26" s="26"/>
      <c r="J26" s="26"/>
      <c r="K26" s="26"/>
      <c r="L26" s="26"/>
    </row>
    <row r="27" spans="1:12" ht="13.2">
      <c r="A27" s="25" t="s">
        <v>45</v>
      </c>
      <c r="B27" s="26"/>
      <c r="C27" s="26"/>
      <c r="D27" s="26"/>
      <c r="E27" s="26"/>
      <c r="F27" s="26"/>
      <c r="G27" s="26"/>
      <c r="H27" s="26"/>
      <c r="I27" s="26"/>
      <c r="J27" s="26"/>
      <c r="K27" s="26"/>
      <c r="L27" s="26"/>
    </row>
    <row r="28" spans="1:12" ht="13.2">
      <c r="A28" s="25" t="s">
        <v>46</v>
      </c>
      <c r="B28" s="26"/>
      <c r="C28" s="26"/>
      <c r="D28" s="26"/>
      <c r="E28" s="26"/>
      <c r="F28" s="26"/>
      <c r="G28" s="26"/>
      <c r="H28" s="26"/>
      <c r="I28" s="26"/>
      <c r="J28" s="26"/>
      <c r="K28" s="26"/>
      <c r="L28" s="26"/>
    </row>
    <row r="29" spans="1:12" ht="17.25" customHeight="1">
      <c r="A29" s="25" t="s">
        <v>47</v>
      </c>
      <c r="B29" s="26"/>
      <c r="C29" s="26"/>
      <c r="D29" s="26"/>
      <c r="E29" s="26"/>
      <c r="F29" s="26"/>
      <c r="G29" s="26"/>
      <c r="H29" s="26"/>
      <c r="I29" s="26"/>
      <c r="J29" s="26"/>
      <c r="K29" s="26"/>
      <c r="L29" s="26"/>
    </row>
    <row r="30" spans="1:12" ht="20.25" customHeight="1">
      <c r="A30" s="24" t="s">
        <v>48</v>
      </c>
    </row>
    <row r="31" spans="1:12" ht="20.25" customHeight="1">
      <c r="A31" s="24" t="s">
        <v>49</v>
      </c>
    </row>
    <row r="32" spans="1:12" ht="20.25" customHeight="1">
      <c r="A32" s="24" t="s">
        <v>50</v>
      </c>
    </row>
    <row r="33" spans="1:1" ht="19.5" customHeight="1">
      <c r="A33" s="24" t="s">
        <v>51</v>
      </c>
    </row>
    <row r="34" spans="1:1" ht="6.75" customHeight="1"/>
    <row r="35" spans="1:1" ht="13.2">
      <c r="A35" s="24" t="s">
        <v>52</v>
      </c>
    </row>
    <row r="36" spans="1:1" ht="9" customHeight="1"/>
    <row r="37" spans="1:1" ht="13.2">
      <c r="A37" s="24" t="s">
        <v>53</v>
      </c>
    </row>
    <row r="38" spans="1:1" ht="13.2">
      <c r="A38" s="24" t="s">
        <v>54</v>
      </c>
    </row>
  </sheetData>
  <mergeCells count="15">
    <mergeCell ref="A27:L27"/>
    <mergeCell ref="A28:L28"/>
    <mergeCell ref="A29:L29"/>
    <mergeCell ref="A1:L1"/>
    <mergeCell ref="A2:L2"/>
    <mergeCell ref="A4:L4"/>
    <mergeCell ref="A10:K10"/>
    <mergeCell ref="A12:L12"/>
    <mergeCell ref="A19:K19"/>
    <mergeCell ref="A21:L21"/>
    <mergeCell ref="A22:L22"/>
    <mergeCell ref="A23:L23"/>
    <mergeCell ref="A24:L24"/>
    <mergeCell ref="A25:L25"/>
    <mergeCell ref="A26:L26"/>
  </mergeCells>
  <phoneticPr fontId="23" type="noConversion"/>
  <hyperlinks>
    <hyperlink ref="A21" r:id="rId1" xr:uid="{00000000-0004-0000-0000-000000000000}"/>
  </hyperlinks>
  <printOptions horizontalCentered="1" gridLines="1"/>
  <pageMargins left="0.7" right="0.7" top="0.75" bottom="0.75" header="0" footer="0"/>
  <pageSetup paperSize="8"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K24"/>
  <sheetViews>
    <sheetView tabSelected="1" workbookViewId="0">
      <selection activeCell="M10" sqref="M10"/>
    </sheetView>
  </sheetViews>
  <sheetFormatPr defaultColWidth="12.6640625" defaultRowHeight="15.75" customHeight="1"/>
  <cols>
    <col min="1" max="1" width="6.109375" customWidth="1"/>
    <col min="2" max="2" width="29.88671875" customWidth="1"/>
    <col min="3" max="3" width="14.21875" customWidth="1"/>
    <col min="5" max="5" width="12.21875" customWidth="1"/>
    <col min="6" max="6" width="14.88671875" hidden="1" customWidth="1"/>
    <col min="7" max="7" width="10.77734375" hidden="1" customWidth="1"/>
    <col min="8" max="8" width="10.88671875" hidden="1" customWidth="1"/>
    <col min="9" max="9" width="10.33203125" hidden="1" customWidth="1"/>
    <col min="10" max="11" width="13.6640625" customWidth="1"/>
  </cols>
  <sheetData>
    <row r="1" spans="1:11" ht="28.5" customHeight="1">
      <c r="A1" s="36" t="s">
        <v>1</v>
      </c>
      <c r="B1" s="26"/>
      <c r="C1" s="26"/>
      <c r="D1" s="26"/>
      <c r="E1" s="26"/>
      <c r="F1" s="26"/>
      <c r="G1" s="26"/>
      <c r="H1" s="26"/>
      <c r="I1" s="26"/>
      <c r="J1" s="26"/>
      <c r="K1" s="26"/>
    </row>
    <row r="2" spans="1:11" ht="36.75" customHeight="1">
      <c r="A2" s="37" t="s">
        <v>4</v>
      </c>
      <c r="B2" s="26"/>
      <c r="C2" s="26"/>
      <c r="D2" s="26"/>
      <c r="E2" s="26"/>
      <c r="F2" s="26"/>
      <c r="G2" s="26"/>
      <c r="H2" s="26"/>
      <c r="I2" s="26"/>
      <c r="J2" s="26"/>
      <c r="K2" s="26"/>
    </row>
    <row r="3" spans="1:11" ht="22.5" customHeight="1">
      <c r="A3" s="1" t="s">
        <v>5</v>
      </c>
      <c r="B3" s="2"/>
      <c r="C3" s="2"/>
      <c r="D3" s="2"/>
      <c r="E3" s="2"/>
      <c r="F3" s="2"/>
      <c r="G3" s="2"/>
      <c r="H3" s="2"/>
      <c r="I3" s="2"/>
      <c r="J3" s="2"/>
      <c r="K3" s="2"/>
    </row>
    <row r="4" spans="1:11" ht="13.2">
      <c r="A4" s="29" t="s">
        <v>3</v>
      </c>
      <c r="B4" s="30"/>
      <c r="C4" s="30"/>
      <c r="D4" s="30"/>
      <c r="E4" s="30"/>
      <c r="F4" s="30"/>
      <c r="G4" s="30"/>
      <c r="H4" s="30"/>
      <c r="I4" s="30"/>
      <c r="J4" s="30"/>
      <c r="K4" s="31"/>
    </row>
    <row r="5" spans="1:11" ht="36">
      <c r="A5" s="3" t="s">
        <v>6</v>
      </c>
      <c r="B5" s="4" t="s">
        <v>7</v>
      </c>
      <c r="C5" s="4" t="s">
        <v>8</v>
      </c>
      <c r="D5" s="4" t="s">
        <v>9</v>
      </c>
      <c r="E5" s="4" t="s">
        <v>10</v>
      </c>
      <c r="F5" s="4" t="s">
        <v>11</v>
      </c>
      <c r="G5" s="4" t="s">
        <v>12</v>
      </c>
      <c r="H5" s="4" t="s">
        <v>13</v>
      </c>
      <c r="I5" s="4" t="s">
        <v>14</v>
      </c>
      <c r="J5" s="4" t="s">
        <v>15</v>
      </c>
      <c r="K5" s="4" t="s">
        <v>16</v>
      </c>
    </row>
    <row r="6" spans="1:11" ht="34.799999999999997">
      <c r="A6" s="5">
        <v>1</v>
      </c>
      <c r="B6" s="7" t="s">
        <v>17</v>
      </c>
      <c r="C6" s="7" t="s">
        <v>18</v>
      </c>
      <c r="D6" s="7" t="s">
        <v>19</v>
      </c>
      <c r="E6" s="7">
        <v>12</v>
      </c>
      <c r="F6" s="8">
        <v>205.2</v>
      </c>
      <c r="G6" s="8"/>
      <c r="H6" s="8"/>
      <c r="I6" s="8"/>
      <c r="J6" s="8">
        <f>'PLANILHA DE PREÇOS'!K6</f>
        <v>192.58</v>
      </c>
      <c r="K6" s="8">
        <f t="shared" ref="K6:K9" si="0">E6*F6</f>
        <v>2462.3999999999996</v>
      </c>
    </row>
    <row r="7" spans="1:11" ht="34.799999999999997">
      <c r="A7" s="5">
        <v>2</v>
      </c>
      <c r="B7" s="7" t="s">
        <v>20</v>
      </c>
      <c r="C7" s="7" t="s">
        <v>18</v>
      </c>
      <c r="D7" s="7" t="s">
        <v>19</v>
      </c>
      <c r="E7" s="7">
        <v>12</v>
      </c>
      <c r="F7" s="8">
        <v>205.2</v>
      </c>
      <c r="G7" s="8"/>
      <c r="H7" s="8"/>
      <c r="I7" s="8"/>
      <c r="J7" s="8">
        <f>'PLANILHA DE PREÇOS'!K7</f>
        <v>161.97</v>
      </c>
      <c r="K7" s="8">
        <f t="shared" si="0"/>
        <v>2462.3999999999996</v>
      </c>
    </row>
    <row r="8" spans="1:11" ht="34.799999999999997">
      <c r="A8" s="5">
        <v>3</v>
      </c>
      <c r="B8" s="7" t="s">
        <v>17</v>
      </c>
      <c r="C8" s="7" t="s">
        <v>21</v>
      </c>
      <c r="D8" s="7" t="s">
        <v>22</v>
      </c>
      <c r="E8" s="7">
        <v>426</v>
      </c>
      <c r="F8" s="8">
        <v>205.2</v>
      </c>
      <c r="G8" s="8"/>
      <c r="H8" s="8"/>
      <c r="I8" s="8"/>
      <c r="J8" s="8">
        <f>'PLANILHA DE PREÇOS'!K8</f>
        <v>209.17999999999998</v>
      </c>
      <c r="K8" s="8">
        <f t="shared" si="0"/>
        <v>87415.2</v>
      </c>
    </row>
    <row r="9" spans="1:11" ht="34.799999999999997">
      <c r="A9" s="5">
        <v>4</v>
      </c>
      <c r="B9" s="7" t="s">
        <v>23</v>
      </c>
      <c r="C9" s="7" t="s">
        <v>21</v>
      </c>
      <c r="D9" s="7" t="s">
        <v>24</v>
      </c>
      <c r="E9" s="7">
        <v>42</v>
      </c>
      <c r="F9" s="8">
        <v>205.2</v>
      </c>
      <c r="G9" s="8"/>
      <c r="H9" s="8"/>
      <c r="I9" s="8"/>
      <c r="J9" s="8">
        <f>'PLANILHA DE PREÇOS'!K9</f>
        <v>185.97</v>
      </c>
      <c r="K9" s="8">
        <f t="shared" si="0"/>
        <v>8618.4</v>
      </c>
    </row>
    <row r="10" spans="1:11" ht="13.2">
      <c r="A10" s="32" t="s">
        <v>25</v>
      </c>
      <c r="B10" s="30"/>
      <c r="C10" s="30"/>
      <c r="D10" s="30"/>
      <c r="E10" s="30"/>
      <c r="F10" s="30"/>
      <c r="G10" s="30"/>
      <c r="H10" s="30"/>
      <c r="I10" s="30"/>
      <c r="J10" s="31"/>
      <c r="K10" s="14">
        <f>SUM(K6:K9)</f>
        <v>100958.39999999999</v>
      </c>
    </row>
    <row r="11" spans="1:11" ht="13.2">
      <c r="A11" s="15"/>
    </row>
    <row r="12" spans="1:11" ht="13.2">
      <c r="A12" s="33" t="s">
        <v>26</v>
      </c>
      <c r="B12" s="30"/>
      <c r="C12" s="30"/>
      <c r="D12" s="30"/>
      <c r="E12" s="30"/>
      <c r="F12" s="30"/>
      <c r="G12" s="30"/>
      <c r="H12" s="30"/>
      <c r="I12" s="30"/>
      <c r="J12" s="30"/>
      <c r="K12" s="31"/>
    </row>
    <row r="13" spans="1:11" ht="36">
      <c r="A13" s="5" t="s">
        <v>6</v>
      </c>
      <c r="B13" s="17" t="s">
        <v>7</v>
      </c>
      <c r="C13" s="17" t="s">
        <v>8</v>
      </c>
      <c r="D13" s="17" t="s">
        <v>9</v>
      </c>
      <c r="E13" s="17" t="s">
        <v>10</v>
      </c>
      <c r="F13" s="17" t="s">
        <v>27</v>
      </c>
      <c r="G13" s="4" t="s">
        <v>12</v>
      </c>
      <c r="H13" s="4" t="s">
        <v>13</v>
      </c>
      <c r="I13" s="4" t="s">
        <v>14</v>
      </c>
      <c r="J13" s="4" t="s">
        <v>15</v>
      </c>
      <c r="K13" s="4" t="s">
        <v>16</v>
      </c>
    </row>
    <row r="14" spans="1:11" ht="34.799999999999997">
      <c r="A14" s="5">
        <v>5</v>
      </c>
      <c r="B14" s="7" t="s">
        <v>28</v>
      </c>
      <c r="C14" s="7" t="s">
        <v>29</v>
      </c>
      <c r="D14" s="7" t="s">
        <v>30</v>
      </c>
      <c r="E14" s="7">
        <v>300</v>
      </c>
      <c r="F14" s="8">
        <v>12.17</v>
      </c>
      <c r="G14" s="8"/>
      <c r="H14" s="8"/>
      <c r="I14" s="8"/>
      <c r="J14" s="8">
        <f>'PLANILHA DE PREÇOS'!K14</f>
        <v>47</v>
      </c>
      <c r="K14" s="8">
        <f t="shared" ref="K14:K17" si="1">E14*J14</f>
        <v>14100</v>
      </c>
    </row>
    <row r="15" spans="1:11" ht="34.799999999999997">
      <c r="A15" s="18">
        <v>6</v>
      </c>
      <c r="B15" s="19" t="s">
        <v>31</v>
      </c>
      <c r="C15" s="19" t="s">
        <v>21</v>
      </c>
      <c r="D15" s="19" t="s">
        <v>30</v>
      </c>
      <c r="E15" s="19">
        <v>300</v>
      </c>
      <c r="F15" s="20"/>
      <c r="G15" s="20"/>
      <c r="H15" s="20"/>
      <c r="I15" s="20"/>
      <c r="J15" s="8">
        <f>'PLANILHA DE PREÇOS'!K15</f>
        <v>50</v>
      </c>
      <c r="K15" s="8">
        <f t="shared" si="1"/>
        <v>15000</v>
      </c>
    </row>
    <row r="16" spans="1:11" ht="34.799999999999997">
      <c r="A16" s="18">
        <v>7</v>
      </c>
      <c r="B16" s="19" t="s">
        <v>32</v>
      </c>
      <c r="C16" s="19" t="s">
        <v>33</v>
      </c>
      <c r="D16" s="19" t="s">
        <v>34</v>
      </c>
      <c r="E16" s="19">
        <v>4</v>
      </c>
      <c r="F16" s="20"/>
      <c r="G16" s="20"/>
      <c r="H16" s="20"/>
      <c r="I16" s="20"/>
      <c r="J16" s="8">
        <f>'PLANILHA DE PREÇOS'!K16</f>
        <v>222.19</v>
      </c>
      <c r="K16" s="8">
        <f t="shared" si="1"/>
        <v>888.76</v>
      </c>
    </row>
    <row r="17" spans="1:11" ht="34.799999999999997">
      <c r="A17" s="5">
        <v>8</v>
      </c>
      <c r="B17" s="7" t="s">
        <v>35</v>
      </c>
      <c r="C17" s="7" t="s">
        <v>21</v>
      </c>
      <c r="D17" s="7" t="s">
        <v>30</v>
      </c>
      <c r="E17" s="7">
        <v>300</v>
      </c>
      <c r="F17" s="8">
        <v>12</v>
      </c>
      <c r="G17" s="8"/>
      <c r="H17" s="8"/>
      <c r="I17" s="8"/>
      <c r="J17" s="8">
        <f>'PLANILHA DE PREÇOS'!K17</f>
        <v>27.333333333333332</v>
      </c>
      <c r="K17" s="8">
        <f t="shared" si="1"/>
        <v>8200</v>
      </c>
    </row>
    <row r="18" spans="1:11" ht="13.2">
      <c r="A18" s="15"/>
    </row>
    <row r="19" spans="1:11" ht="13.8">
      <c r="A19" s="34" t="s">
        <v>36</v>
      </c>
      <c r="B19" s="30"/>
      <c r="C19" s="30"/>
      <c r="D19" s="30"/>
      <c r="E19" s="30"/>
      <c r="F19" s="30"/>
      <c r="G19" s="30"/>
      <c r="H19" s="30"/>
      <c r="I19" s="30"/>
      <c r="J19" s="31"/>
      <c r="K19" s="21">
        <f>SUM(K10,K14:K17)</f>
        <v>139147.15999999997</v>
      </c>
    </row>
    <row r="21" spans="1:11" ht="33" customHeight="1">
      <c r="A21" s="38" t="s">
        <v>37</v>
      </c>
      <c r="B21" s="26"/>
      <c r="C21" s="26"/>
      <c r="D21" s="26"/>
      <c r="E21" s="26"/>
      <c r="F21" s="26"/>
      <c r="G21" s="26"/>
      <c r="H21" s="26"/>
      <c r="I21" s="26"/>
      <c r="J21" s="26"/>
      <c r="K21" s="26"/>
    </row>
    <row r="23" spans="1:11" ht="13.2">
      <c r="A23" s="22" t="s">
        <v>38</v>
      </c>
      <c r="B23" s="23"/>
    </row>
    <row r="24" spans="1:11" ht="13.2">
      <c r="A24" s="22"/>
      <c r="B24" s="23"/>
    </row>
  </sheetData>
  <mergeCells count="7">
    <mergeCell ref="A19:J19"/>
    <mergeCell ref="A21:K21"/>
    <mergeCell ref="A1:K1"/>
    <mergeCell ref="A2:K2"/>
    <mergeCell ref="A4:K4"/>
    <mergeCell ref="A10:J10"/>
    <mergeCell ref="A12:K12"/>
  </mergeCells>
  <printOptions horizontalCentered="1" gridLines="1"/>
  <pageMargins left="0.7" right="0.7" top="0.75" bottom="0.75" header="0" footer="0"/>
  <pageSetup paperSize="9"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 DE PREÇOS</vt:lpstr>
      <vt:lpstr>ANEXO 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Veras</dc:creator>
  <cp:lastModifiedBy>Cristina Veras</cp:lastModifiedBy>
  <dcterms:created xsi:type="dcterms:W3CDTF">2026-08-31T12:42:12Z</dcterms:created>
  <dcterms:modified xsi:type="dcterms:W3CDTF">2026-08-31T12:42:12Z</dcterms:modified>
</cp:coreProperties>
</file>