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20115" windowHeight="11055" tabRatio="866" activeTab="0"/>
  </bookViews>
  <sheets>
    <sheet name="Resumo" sheetId="1" r:id="rId1"/>
    <sheet name="Fortaleza" sheetId="2" r:id="rId2"/>
    <sheet name="Caucaia" sheetId="3" r:id="rId3"/>
    <sheet name="Maracanaú" sheetId="4" r:id="rId4"/>
    <sheet name="Pacajus" sheetId="5" r:id="rId5"/>
    <sheet name="Eusébio" sheetId="6" r:id="rId6"/>
    <sheet name="Baturité" sheetId="7" r:id="rId7"/>
    <sheet name="Aracati" sheetId="8" r:id="rId8"/>
    <sheet name="São Gonçalo do Amarante" sheetId="9" r:id="rId9"/>
    <sheet name="Juazeiro do Norte" sheetId="10" r:id="rId10"/>
    <sheet name="Iguatu" sheetId="11" r:id="rId11"/>
    <sheet name="Quixadá" sheetId="12" r:id="rId12"/>
    <sheet name="Limoeiro do Norte" sheetId="13" r:id="rId13"/>
    <sheet name="Sobral" sheetId="14" r:id="rId14"/>
    <sheet name="Tianguá" sheetId="15" r:id="rId15"/>
    <sheet name="Crateús" sheetId="16" r:id="rId16"/>
  </sheets>
  <definedNames>
    <definedName name="_xlnm.Print_Area" localSheetId="7">'Aracati'!$A$1:$C$35</definedName>
    <definedName name="_xlnm.Print_Area" localSheetId="6">'Baturité'!$A$1:$C$35</definedName>
    <definedName name="_xlnm.Print_Area" localSheetId="2">'Caucaia'!$A$1:$C$35</definedName>
    <definedName name="_xlnm.Print_Area" localSheetId="15">'Crateús'!$A$1:$C$35</definedName>
    <definedName name="_xlnm.Print_Area" localSheetId="5">'Eusébio'!$A$1:$C$35</definedName>
    <definedName name="_xlnm.Print_Area" localSheetId="1">'Fortaleza'!$A$1:$C$33</definedName>
    <definedName name="_xlnm.Print_Area" localSheetId="10">'Iguatu'!$A$1:$C$35</definedName>
    <definedName name="_xlnm.Print_Area" localSheetId="9">'Juazeiro do Norte'!$A$1:$C$35</definedName>
    <definedName name="_xlnm.Print_Area" localSheetId="12">'Limoeiro do Norte'!$A$1:$C$35</definedName>
    <definedName name="_xlnm.Print_Area" localSheetId="3">'Maracanaú'!$A$1:$C$35</definedName>
    <definedName name="_xlnm.Print_Area" localSheetId="4">'Pacajus'!$A$1:$C$35</definedName>
    <definedName name="_xlnm.Print_Area" localSheetId="11">'Quixadá'!$A$1:$C$35</definedName>
    <definedName name="_xlnm.Print_Area" localSheetId="8">'São Gonçalo do Amarante'!$A$1:$C$35</definedName>
    <definedName name="_xlnm.Print_Area" localSheetId="13">'Sobral'!$A$1:$C$35</definedName>
    <definedName name="_xlnm.Print_Area" localSheetId="14">'Tianguá'!$A$1:$C$35</definedName>
  </definedNames>
  <calcPr calcMode="manual" fullCalcOnLoad="1"/>
</workbook>
</file>

<file path=xl/sharedStrings.xml><?xml version="1.0" encoding="utf-8"?>
<sst xmlns="http://schemas.openxmlformats.org/spreadsheetml/2006/main" count="533" uniqueCount="83">
  <si>
    <t>DESPESAS FINANCEIRAS (DF)</t>
  </si>
  <si>
    <t>ADMINISTRAÇÃO CENTRAL (AC)</t>
  </si>
  <si>
    <t>CUSTOS INDIRETOS</t>
  </si>
  <si>
    <t>LUCRO (L)</t>
  </si>
  <si>
    <t>LUCRO BRUTO</t>
  </si>
  <si>
    <t>COFINS</t>
  </si>
  <si>
    <t>ISS</t>
  </si>
  <si>
    <t>PIS</t>
  </si>
  <si>
    <t xml:space="preserve">TRIBUTAÇÃO (T) </t>
  </si>
  <si>
    <t>BDI (fórmula)</t>
  </si>
  <si>
    <t>PORCENTAGEM</t>
  </si>
  <si>
    <t>ITEM</t>
  </si>
  <si>
    <t>RISCO (R).</t>
  </si>
  <si>
    <t>GARANTIA / SEGURO (G)</t>
  </si>
  <si>
    <t>CPRB</t>
  </si>
  <si>
    <t>ANEXO V</t>
  </si>
  <si>
    <r>
      <rPr>
        <b/>
        <sz val="12"/>
        <rFont val="Arial"/>
        <family val="2"/>
      </rPr>
      <t>Em Fortaleza:</t>
    </r>
    <r>
      <rPr>
        <sz val="9"/>
        <rFont val="Arial"/>
        <family val="2"/>
      </rPr>
      <t xml:space="preserve">a) Edifício SEDE do Tribunal Regional do Trabalho da 7ª Região, b) Edifício ANEXO I do Tribunal Regional do Trabalho da 7ª Região, c) Edifício ANEXO II do Tribunal Regional do Trabalho da 7ª Região, d) Fórum Autran Nunes, Ed. Manoel Arízio, e) Fórum Autran Nunes, Ed. Anexo I Fórum Autran Nunes, f) Fórum Autran Nunes, Ed. Dom Helder Câmera.
</t>
    </r>
  </si>
  <si>
    <t>* Fórmula do BDI:A fórmula para estipulação da taxa de BDI estimado adotado é a mesma que foi aplicada para a obtenção das tabelas contidas no Acórdão n. 2.622/2013 – TCUPlenário</t>
  </si>
  <si>
    <t>BDI  =     (1 + AC) * (1 + DF) * (1 + G + R) * (1 + L)
             ------------------------------------------------------------  - 1
                                            1 - T</t>
  </si>
  <si>
    <t>(1), (2), (3), (4), (5)  Valores definidos a partir dos limites no Acórdão nº 2.622/2013 - TCU – Plenário.</t>
  </si>
  <si>
    <t>(6) Alíquota definida por lei (lucro presumido).</t>
  </si>
  <si>
    <t>(7) Alíquota definida pelas leis 12.546/11, 12844/13 e 13.161/15 (CPRB – contribuição previdenciária sobre a receita bruta).</t>
  </si>
  <si>
    <t>(8) Alíquota e base de cálculo definida pela legislação municipal. LEI COMPLEMENTAR Nº 159, DE 23 DE DEZEMBRO DE 2013, PREFEITURA MUNICIPAL DE FORTALEZA</t>
  </si>
  <si>
    <t>(9) Alíquota definida por lei (lucro presumido).</t>
  </si>
  <si>
    <t>MODELO DE PLANILHA DE COMPOSIÇÃO DA TAXA DE BENEFÍCIOS E DESPESAS INDIRETAS (BDI)*</t>
  </si>
  <si>
    <r>
      <rPr>
        <b/>
        <sz val="12"/>
        <rFont val="Arial"/>
        <family val="2"/>
      </rPr>
      <t>Em Caucaia:</t>
    </r>
    <r>
      <rPr>
        <sz val="9"/>
        <rFont val="Arial"/>
        <family val="2"/>
      </rPr>
      <t xml:space="preserve"> Vara do Trabalho de Caucaia.</t>
    </r>
  </si>
  <si>
    <t>(8) Alíquota e base de cálculo definida pela legislação municipal.LEI COMPLEMENTAR Nº 02, DE 23 DE DEZEMBRO DE 2009, PREFEITURA MUNICIPAL DE CAUCAIA</t>
  </si>
  <si>
    <r>
      <rPr>
        <sz val="12"/>
        <color indexed="9"/>
        <rFont val="Arial"/>
        <family val="2"/>
      </rPr>
      <t>´</t>
    </r>
    <r>
      <rPr>
        <sz val="12"/>
        <rFont val="Arial"/>
        <family val="2"/>
      </rPr>
      <t>(1)</t>
    </r>
  </si>
  <si>
    <r>
      <rPr>
        <sz val="12"/>
        <color indexed="9"/>
        <rFont val="Arial"/>
        <family val="2"/>
      </rPr>
      <t>´</t>
    </r>
    <r>
      <rPr>
        <sz val="12"/>
        <rFont val="Arial"/>
        <family val="2"/>
      </rPr>
      <t>(2)</t>
    </r>
  </si>
  <si>
    <r>
      <rPr>
        <sz val="12"/>
        <color indexed="9"/>
        <rFont val="Arial"/>
        <family val="2"/>
      </rPr>
      <t>´</t>
    </r>
    <r>
      <rPr>
        <sz val="12"/>
        <rFont val="Arial"/>
        <family val="2"/>
      </rPr>
      <t>(3)</t>
    </r>
  </si>
  <si>
    <r>
      <rPr>
        <sz val="12"/>
        <color indexed="9"/>
        <rFont val="Arial"/>
        <family val="2"/>
      </rPr>
      <t>´</t>
    </r>
    <r>
      <rPr>
        <sz val="12"/>
        <rFont val="Arial"/>
        <family val="2"/>
      </rPr>
      <t>(4)</t>
    </r>
  </si>
  <si>
    <r>
      <rPr>
        <sz val="12"/>
        <color indexed="9"/>
        <rFont val="Arial"/>
        <family val="2"/>
      </rPr>
      <t>´</t>
    </r>
    <r>
      <rPr>
        <sz val="12"/>
        <rFont val="Arial"/>
        <family val="2"/>
      </rPr>
      <t>(5)</t>
    </r>
  </si>
  <si>
    <r>
      <rPr>
        <sz val="12"/>
        <color indexed="9"/>
        <rFont val="Arial"/>
        <family val="2"/>
      </rPr>
      <t>´</t>
    </r>
    <r>
      <rPr>
        <sz val="12"/>
        <rFont val="Arial"/>
        <family val="2"/>
      </rPr>
      <t>(6)</t>
    </r>
  </si>
  <si>
    <r>
      <rPr>
        <sz val="12"/>
        <color indexed="9"/>
        <rFont val="Arial"/>
        <family val="2"/>
      </rPr>
      <t>´</t>
    </r>
    <r>
      <rPr>
        <sz val="12"/>
        <rFont val="Arial"/>
        <family val="2"/>
      </rPr>
      <t>(7)</t>
    </r>
  </si>
  <si>
    <r>
      <rPr>
        <sz val="12"/>
        <color indexed="9"/>
        <rFont val="Arial"/>
        <family val="2"/>
      </rPr>
      <t>´</t>
    </r>
    <r>
      <rPr>
        <sz val="12"/>
        <rFont val="Arial"/>
        <family val="2"/>
      </rPr>
      <t>(8)</t>
    </r>
  </si>
  <si>
    <r>
      <rPr>
        <sz val="12"/>
        <color indexed="9"/>
        <rFont val="Arial"/>
        <family val="2"/>
      </rPr>
      <t>´</t>
    </r>
    <r>
      <rPr>
        <sz val="12"/>
        <rFont val="Arial"/>
        <family val="2"/>
      </rPr>
      <t>(9)</t>
    </r>
  </si>
  <si>
    <r>
      <rPr>
        <b/>
        <sz val="12"/>
        <rFont val="Arial"/>
        <family val="2"/>
      </rPr>
      <t>Em Maracanaú:</t>
    </r>
    <r>
      <rPr>
        <sz val="9"/>
        <rFont val="Arial"/>
        <family val="2"/>
      </rPr>
      <t xml:space="preserve"> Vara do Trabalho de Maracanaú.</t>
    </r>
  </si>
  <si>
    <t>(8) Alíquota e base de cálculo definida pela legislação municipal. MARACANAU: Lei n° 1.808, de 09/02/2012, atualizada até a Lei nº 2.443, de 23/10/2015.</t>
  </si>
  <si>
    <r>
      <rPr>
        <b/>
        <sz val="12"/>
        <rFont val="Arial"/>
        <family val="2"/>
      </rPr>
      <t>Em Pacajus:</t>
    </r>
    <r>
      <rPr>
        <sz val="9"/>
        <rFont val="Arial"/>
        <family val="2"/>
      </rPr>
      <t xml:space="preserve"> Vara do Trabalho de Pacajus.</t>
    </r>
  </si>
  <si>
    <t>(8) Alíquota e base de cálculo definida pela legislação municipal. PACAJUS: Lei nº371, de 30/12/2014, atualizada até a LC nº 02/2017, de 11/12/2017.</t>
  </si>
  <si>
    <r>
      <rPr>
        <b/>
        <sz val="12"/>
        <rFont val="Arial"/>
        <family val="2"/>
      </rPr>
      <t>Em Eusébio:</t>
    </r>
    <r>
      <rPr>
        <sz val="9"/>
        <rFont val="Arial"/>
        <family val="2"/>
      </rPr>
      <t xml:space="preserve"> Vara do Trabalho de Eusébio.</t>
    </r>
  </si>
  <si>
    <t>(8) Alíquota e base de cálculo definida pela legislação municipal. EUSEBIO: LC nº 036 de 30/10/2017 e Decreto nº669/2018, de 22/01/2018 (Regulamenta o art.94).</t>
  </si>
  <si>
    <r>
      <rPr>
        <b/>
        <sz val="12"/>
        <rFont val="Arial"/>
        <family val="2"/>
      </rPr>
      <t>Em Baturité:</t>
    </r>
    <r>
      <rPr>
        <sz val="9"/>
        <rFont val="Arial"/>
        <family val="2"/>
      </rPr>
      <t xml:space="preserve"> Vara do Trabalho de Baturité.</t>
    </r>
  </si>
  <si>
    <t>(8) Alíquota e base de cálculo definida pela legislação municipal. BATURITÉ: Lei nº1.282, de 30/12/2005.</t>
  </si>
  <si>
    <r>
      <rPr>
        <b/>
        <sz val="12"/>
        <rFont val="Arial"/>
        <family val="2"/>
      </rPr>
      <t>Em Aracati:</t>
    </r>
    <r>
      <rPr>
        <sz val="9"/>
        <rFont val="Arial"/>
        <family val="2"/>
      </rPr>
      <t xml:space="preserve"> Vara do Trabalho de Aracati.</t>
    </r>
  </si>
  <si>
    <t>(8) Alíquota e base de cálculo definida pela legislação municipal. ARACATI: LC nº005 de 29/09/2017 atualizada até a LC nº005/2017, de 29/09/2017.</t>
  </si>
  <si>
    <r>
      <rPr>
        <b/>
        <sz val="12"/>
        <rFont val="Arial"/>
        <family val="2"/>
      </rPr>
      <t>Em São Gonçalo do Amarante:</t>
    </r>
    <r>
      <rPr>
        <sz val="9"/>
        <rFont val="Arial"/>
        <family val="2"/>
      </rPr>
      <t xml:space="preserve"> Vara de São Gonçalo do Amarante.</t>
    </r>
  </si>
  <si>
    <t>(8) Alíquota e base de cálculo definida pela legislação municipal. SÃO GONÇALO DO AMARATE: LC nº 006, de 23/12/2013 atualizada até a Lei nº1.424/2017, de 17/10/2017.</t>
  </si>
  <si>
    <r>
      <rPr>
        <b/>
        <sz val="12"/>
        <rFont val="Arial"/>
        <family val="2"/>
      </rPr>
      <t>Em Juazeiro do Norte:</t>
    </r>
    <r>
      <rPr>
        <sz val="9"/>
        <rFont val="Arial"/>
        <family val="2"/>
      </rPr>
      <t xml:space="preserve"> Fórum do Cariri.</t>
    </r>
  </si>
  <si>
    <t>(8) Alíquota e base de cálculo definida pela legislação municipal. JUAZEIRO DO NORTE: LC nº 93, de 20/12/2013.</t>
  </si>
  <si>
    <r>
      <rPr>
        <b/>
        <sz val="12"/>
        <rFont val="Arial"/>
        <family val="2"/>
      </rPr>
      <t>Em Iguatu:</t>
    </r>
    <r>
      <rPr>
        <sz val="9"/>
        <rFont val="Arial"/>
        <family val="2"/>
      </rPr>
      <t xml:space="preserve"> Vara do Trabalho do Iguatu.</t>
    </r>
  </si>
  <si>
    <t>(8) Alíquota e base de cálculo definida pela legislação municipal. IGUATU: LC nº 1.061, de 29/12/2005 e atualizações até outubro de 2017.</t>
  </si>
  <si>
    <t>(8) Alíquota e base de cálculo definida pela legislação municipal. QUIXADÁ: LC nº 002, de 18/12/2009, atualizada até a LC nº10/2017, de 27/12/2017.</t>
  </si>
  <si>
    <r>
      <rPr>
        <b/>
        <sz val="12"/>
        <rFont val="Arial"/>
        <family val="2"/>
      </rPr>
      <t>Em Quixadá:</t>
    </r>
    <r>
      <rPr>
        <sz val="9"/>
        <rFont val="Arial"/>
        <family val="2"/>
      </rPr>
      <t xml:space="preserve"> Vara do Trabalho de Quixadá.</t>
    </r>
  </si>
  <si>
    <r>
      <rPr>
        <b/>
        <sz val="12"/>
        <rFont val="Arial"/>
        <family val="2"/>
      </rPr>
      <t>Em Limoeiro do Norte:</t>
    </r>
    <r>
      <rPr>
        <sz val="9"/>
        <rFont val="Arial"/>
        <family val="2"/>
      </rPr>
      <t xml:space="preserve"> Vara do Trabalho de Limoeiro do Norte.</t>
    </r>
  </si>
  <si>
    <t>(8) Alíquota e base de cálculo definida pela legislação municipal. LIMOEIRO DO NORTE: Lei nº1.214, de 30/09/2005 atualizada até a LC nº 2.024, de 27/12/2017.</t>
  </si>
  <si>
    <r>
      <rPr>
        <b/>
        <sz val="12"/>
        <rFont val="Arial"/>
        <family val="2"/>
      </rPr>
      <t>Em Sobral:</t>
    </r>
    <r>
      <rPr>
        <sz val="9"/>
        <rFont val="Arial"/>
        <family val="2"/>
      </rPr>
      <t xml:space="preserve"> Vara do Trabalho de Sobral.</t>
    </r>
  </si>
  <si>
    <t>(8) Alíquota e base de cálculo definida pela legislação municipal. SOBRAL: LC nº 39, de 23/12/2013, atualizada até a LC nº52/2017, de 27/09/2017.</t>
  </si>
  <si>
    <r>
      <rPr>
        <b/>
        <sz val="12"/>
        <rFont val="Arial"/>
        <family val="2"/>
      </rPr>
      <t>Em Tianguá:</t>
    </r>
    <r>
      <rPr>
        <sz val="9"/>
        <rFont val="Arial"/>
        <family val="2"/>
      </rPr>
      <t xml:space="preserve"> Vara do Trabalho de Tianguá.</t>
    </r>
  </si>
  <si>
    <t>(8) Alíquota e base de cálculo definida pela legislação municipal. TIANGUÁ: LC nº 358, de 30/12/2003, atualizada até a Lei nº1.052/2017, de 21/07/2017.</t>
  </si>
  <si>
    <r>
      <rPr>
        <b/>
        <sz val="12"/>
        <rFont val="Arial"/>
        <family val="2"/>
      </rPr>
      <t>Em Crateús:</t>
    </r>
    <r>
      <rPr>
        <sz val="9"/>
        <rFont val="Arial"/>
        <family val="2"/>
      </rPr>
      <t xml:space="preserve"> Vara do Trabalho de Crateús.</t>
    </r>
  </si>
  <si>
    <t>(8) Alíquota e base de cálculo definida pela legislação municipal. CRATEÚS: LC n°548, de 30/12/2003, atualizada até a LC n°628/2017, de 06/12/2017.</t>
  </si>
  <si>
    <t>RESUMO BDI</t>
  </si>
  <si>
    <t>LOTE I - SEDE FORTALEZA</t>
  </si>
  <si>
    <t>MUNICÍO</t>
  </si>
  <si>
    <t>VALOR BDI</t>
  </si>
  <si>
    <t>FORTALEZA</t>
  </si>
  <si>
    <t>CAUCAIA</t>
  </si>
  <si>
    <t>MARACANAÚ</t>
  </si>
  <si>
    <t>PACAJUS</t>
  </si>
  <si>
    <t>EUSÉBIO</t>
  </si>
  <si>
    <t>BATURITÉ</t>
  </si>
  <si>
    <t>ARACATI</t>
  </si>
  <si>
    <t>SÃO GONÇALO DO AMARANTE</t>
  </si>
  <si>
    <t>SOBRAL</t>
  </si>
  <si>
    <t>TIANGUÁ</t>
  </si>
  <si>
    <t>CRATEÚS</t>
  </si>
  <si>
    <t>LOTE II - SEDE JUAZEIRO DO NORTE</t>
  </si>
  <si>
    <t>JUAZEIRO DO NORTE</t>
  </si>
  <si>
    <t>IGUATU</t>
  </si>
  <si>
    <t>QUIXADÁ</t>
  </si>
  <si>
    <t>LIMOEIRO DO NORTE</t>
  </si>
  <si>
    <t>TOTAL:</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</si>
</sst>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Sim&quot;;&quot;Sim&quot;;&quot;Não&quot;"/>
    <numFmt numFmtId="165" formatCode="&quot;Verdadeiro&quot;;&quot;Verdadeiro&quot;;&quot;Falso&quot;"/>
    <numFmt numFmtId="166" formatCode="&quot;Ativar&quot;;&quot;Ativar&quot;;&quot;Desativar&quot;"/>
    <numFmt numFmtId="167" formatCode="[$€-2]\ #,##0.00_);[Red]\([$€-2]\ #,##0.00\)"/>
  </numFmts>
  <fonts count="42">
    <font>
      <sz val="10"/>
      <name val="Arial"/>
      <family val="0"/>
    </font>
    <font>
      <sz val="8"/>
      <name val="Arial"/>
      <family val="2"/>
    </font>
    <font>
      <b/>
      <sz val="10"/>
      <name val="Arial"/>
      <family val="2"/>
    </font>
    <font>
      <b/>
      <u val="single"/>
      <sz val="11"/>
      <name val="Arial"/>
      <family val="2"/>
    </font>
    <font>
      <sz val="12"/>
      <name val="Arial"/>
      <family val="2"/>
    </font>
    <font>
      <b/>
      <sz val="12"/>
      <name val="Arial"/>
      <family val="2"/>
    </font>
    <font>
      <sz val="9"/>
      <name val="Arial"/>
      <family val="2"/>
    </font>
    <font>
      <sz val="12"/>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43" fontId="0" fillId="0" borderId="0" applyFont="0" applyFill="0" applyBorder="0" applyAlignment="0" applyProtection="0"/>
  </cellStyleXfs>
  <cellXfs count="48">
    <xf numFmtId="0" fontId="0" fillId="0" borderId="0" xfId="0" applyAlignment="1">
      <alignment/>
    </xf>
    <xf numFmtId="0" fontId="4" fillId="0" borderId="10" xfId="0" applyFont="1" applyBorder="1" applyAlignment="1">
      <alignment horizontal="center" wrapText="1"/>
    </xf>
    <xf numFmtId="10" fontId="4" fillId="0" borderId="10" xfId="0" applyNumberFormat="1" applyFont="1" applyBorder="1" applyAlignment="1">
      <alignment horizontal="center" wrapText="1"/>
    </xf>
    <xf numFmtId="0" fontId="5" fillId="0" borderId="10" xfId="0" applyFont="1" applyBorder="1" applyAlignment="1">
      <alignment horizontal="center" wrapText="1"/>
    </xf>
    <xf numFmtId="10" fontId="5" fillId="0" borderId="10" xfId="0" applyNumberFormat="1" applyFont="1" applyBorder="1" applyAlignment="1">
      <alignment horizontal="center" wrapText="1"/>
    </xf>
    <xf numFmtId="0" fontId="5" fillId="33" borderId="10" xfId="0" applyFont="1" applyFill="1" applyBorder="1" applyAlignment="1">
      <alignment horizontal="center" wrapText="1"/>
    </xf>
    <xf numFmtId="10" fontId="5" fillId="33" borderId="10" xfId="0" applyNumberFormat="1" applyFont="1" applyFill="1" applyBorder="1" applyAlignment="1">
      <alignment horizontal="center" wrapText="1"/>
    </xf>
    <xf numFmtId="0" fontId="2" fillId="33" borderId="10" xfId="0" applyFont="1" applyFill="1" applyBorder="1" applyAlignment="1">
      <alignment horizontal="center" vertical="center" wrapText="1"/>
    </xf>
    <xf numFmtId="0" fontId="4" fillId="0" borderId="10" xfId="0" applyFont="1" applyBorder="1" applyAlignment="1" quotePrefix="1">
      <alignment horizontal="center" wrapText="1"/>
    </xf>
    <xf numFmtId="0" fontId="0" fillId="0" borderId="0" xfId="0" applyBorder="1" applyAlignment="1">
      <alignment wrapText="1"/>
    </xf>
    <xf numFmtId="0" fontId="0" fillId="0" borderId="0" xfId="0" applyAlignment="1">
      <alignment horizontal="center" vertical="center" wrapText="1"/>
    </xf>
    <xf numFmtId="0" fontId="0" fillId="0" borderId="0" xfId="0" applyFont="1" applyAlignment="1">
      <alignment/>
    </xf>
    <xf numFmtId="0" fontId="0" fillId="0" borderId="0" xfId="0" applyFont="1" applyBorder="1" applyAlignment="1">
      <alignment wrapText="1"/>
    </xf>
    <xf numFmtId="10" fontId="4" fillId="0" borderId="0" xfId="0" applyNumberFormat="1" applyFont="1" applyAlignment="1">
      <alignment/>
    </xf>
    <xf numFmtId="0" fontId="4" fillId="0" borderId="0" xfId="0" applyFont="1" applyAlignment="1">
      <alignment/>
    </xf>
    <xf numFmtId="0" fontId="0" fillId="34" borderId="10" xfId="0" applyFill="1" applyBorder="1" applyAlignment="1">
      <alignment horizontal="center"/>
    </xf>
    <xf numFmtId="0" fontId="2" fillId="0" borderId="0" xfId="0" applyFont="1" applyAlignment="1">
      <alignment/>
    </xf>
    <xf numFmtId="0" fontId="0" fillId="35" borderId="10" xfId="0" applyFill="1" applyBorder="1" applyAlignment="1">
      <alignment/>
    </xf>
    <xf numFmtId="10" fontId="0" fillId="35" borderId="10" xfId="0" applyNumberFormat="1" applyFill="1" applyBorder="1" applyAlignment="1">
      <alignment/>
    </xf>
    <xf numFmtId="0" fontId="0" fillId="18" borderId="10" xfId="0" applyFill="1" applyBorder="1" applyAlignment="1">
      <alignment/>
    </xf>
    <xf numFmtId="10" fontId="0" fillId="18" borderId="10" xfId="0" applyNumberFormat="1" applyFill="1" applyBorder="1" applyAlignment="1">
      <alignment/>
    </xf>
    <xf numFmtId="0" fontId="0" fillId="24" borderId="10" xfId="0" applyFill="1" applyBorder="1" applyAlignment="1">
      <alignment/>
    </xf>
    <xf numFmtId="10" fontId="0" fillId="24" borderId="10" xfId="0" applyNumberFormat="1" applyFill="1" applyBorder="1" applyAlignment="1">
      <alignment/>
    </xf>
    <xf numFmtId="0" fontId="0" fillId="19" borderId="10" xfId="0" applyFill="1" applyBorder="1" applyAlignment="1">
      <alignment/>
    </xf>
    <xf numFmtId="10" fontId="0" fillId="19" borderId="10" xfId="0" applyNumberFormat="1" applyFill="1" applyBorder="1" applyAlignment="1">
      <alignment/>
    </xf>
    <xf numFmtId="10" fontId="0" fillId="19" borderId="10" xfId="0" applyNumberFormat="1" applyFill="1" applyBorder="1" applyAlignment="1">
      <alignment horizontal="center"/>
    </xf>
    <xf numFmtId="10" fontId="0" fillId="35" borderId="10" xfId="0" applyNumberFormat="1" applyFill="1" applyBorder="1" applyAlignment="1">
      <alignment horizontal="center"/>
    </xf>
    <xf numFmtId="10" fontId="0" fillId="24" borderId="10" xfId="0" applyNumberFormat="1" applyFill="1" applyBorder="1" applyAlignment="1">
      <alignment horizontal="center"/>
    </xf>
    <xf numFmtId="10" fontId="0" fillId="18" borderId="10" xfId="0" applyNumberFormat="1" applyFill="1" applyBorder="1" applyAlignment="1">
      <alignment horizontal="center"/>
    </xf>
    <xf numFmtId="10" fontId="0" fillId="0" borderId="0" xfId="0" applyNumberFormat="1" applyFill="1" applyBorder="1" applyAlignment="1">
      <alignment horizontal="center"/>
    </xf>
    <xf numFmtId="0" fontId="0" fillId="0" borderId="0" xfId="0" applyFill="1" applyBorder="1" applyAlignment="1">
      <alignment/>
    </xf>
    <xf numFmtId="0" fontId="0" fillId="0" borderId="0" xfId="0" applyFont="1" applyFill="1" applyBorder="1" applyAlignment="1">
      <alignment horizontal="right"/>
    </xf>
    <xf numFmtId="0" fontId="0" fillId="0" borderId="0" xfId="0" applyFill="1" applyBorder="1" applyAlignment="1">
      <alignment horizontal="left"/>
    </xf>
    <xf numFmtId="0" fontId="2" fillId="36" borderId="11" xfId="0" applyFont="1" applyFill="1" applyBorder="1" applyAlignment="1">
      <alignment horizontal="right"/>
    </xf>
    <xf numFmtId="0" fontId="2" fillId="36" borderId="12" xfId="0" applyFont="1" applyFill="1" applyBorder="1" applyAlignment="1">
      <alignment horizontal="left"/>
    </xf>
    <xf numFmtId="0" fontId="0" fillId="36" borderId="13" xfId="0" applyFill="1" applyBorder="1" applyAlignment="1">
      <alignment horizontal="center"/>
    </xf>
    <xf numFmtId="0" fontId="0" fillId="36" borderId="14" xfId="0" applyFill="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0" xfId="0" applyFont="1" applyBorder="1" applyAlignment="1">
      <alignment horizontal="center"/>
    </xf>
    <xf numFmtId="0" fontId="0" fillId="0" borderId="0" xfId="0" applyFont="1" applyAlignment="1">
      <alignment horizontal="left" wrapText="1"/>
    </xf>
    <xf numFmtId="0" fontId="2" fillId="0" borderId="0" xfId="0" applyFont="1" applyAlignment="1">
      <alignment horizontal="center" vertical="center" wrapText="1"/>
    </xf>
    <xf numFmtId="0" fontId="3" fillId="0" borderId="0" xfId="0" applyFont="1" applyAlignment="1">
      <alignment horizontal="center"/>
    </xf>
    <xf numFmtId="0" fontId="0" fillId="0" borderId="0" xfId="0" applyAlignment="1">
      <alignment horizontal="center"/>
    </xf>
    <xf numFmtId="0" fontId="5" fillId="0" borderId="0" xfId="0" applyFont="1" applyBorder="1" applyAlignment="1">
      <alignment horizontal="center" wrapText="1"/>
    </xf>
    <xf numFmtId="0" fontId="0" fillId="0" borderId="17" xfId="0" applyBorder="1" applyAlignment="1">
      <alignment horizontal="center"/>
    </xf>
    <xf numFmtId="0" fontId="4" fillId="0" borderId="0" xfId="0" applyFont="1" applyBorder="1" applyAlignment="1">
      <alignment horizontal="center"/>
    </xf>
    <xf numFmtId="0" fontId="6" fillId="0" borderId="0" xfId="0" applyFont="1" applyBorder="1" applyAlignment="1">
      <alignment horizontal="left"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28575</xdr:rowOff>
    </xdr:from>
    <xdr:to>
      <xdr:col>0</xdr:col>
      <xdr:colOff>2800350</xdr:colOff>
      <xdr:row>3</xdr:row>
      <xdr:rowOff>114300</xdr:rowOff>
    </xdr:to>
    <xdr:pic>
      <xdr:nvPicPr>
        <xdr:cNvPr id="1" name="Imagem 1"/>
        <xdr:cNvPicPr preferRelativeResize="1">
          <a:picLocks noChangeAspect="1"/>
        </xdr:cNvPicPr>
      </xdr:nvPicPr>
      <xdr:blipFill>
        <a:blip r:embed="rId1"/>
        <a:stretch>
          <a:fillRect/>
        </a:stretch>
      </xdr:blipFill>
      <xdr:spPr>
        <a:xfrm>
          <a:off x="19050" y="28575"/>
          <a:ext cx="27813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2781300</xdr:colOff>
      <xdr:row>3</xdr:row>
      <xdr:rowOff>85725</xdr:rowOff>
    </xdr:to>
    <xdr:pic>
      <xdr:nvPicPr>
        <xdr:cNvPr id="1" name="Imagem 1"/>
        <xdr:cNvPicPr preferRelativeResize="1">
          <a:picLocks noChangeAspect="1"/>
        </xdr:cNvPicPr>
      </xdr:nvPicPr>
      <xdr:blipFill>
        <a:blip r:embed="rId1"/>
        <a:stretch>
          <a:fillRect/>
        </a:stretch>
      </xdr:blipFill>
      <xdr:spPr>
        <a:xfrm>
          <a:off x="0" y="0"/>
          <a:ext cx="2781300" cy="571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2781300</xdr:colOff>
      <xdr:row>3</xdr:row>
      <xdr:rowOff>85725</xdr:rowOff>
    </xdr:to>
    <xdr:pic>
      <xdr:nvPicPr>
        <xdr:cNvPr id="1" name="Imagem 1"/>
        <xdr:cNvPicPr preferRelativeResize="1">
          <a:picLocks noChangeAspect="1"/>
        </xdr:cNvPicPr>
      </xdr:nvPicPr>
      <xdr:blipFill>
        <a:blip r:embed="rId1"/>
        <a:stretch>
          <a:fillRect/>
        </a:stretch>
      </xdr:blipFill>
      <xdr:spPr>
        <a:xfrm>
          <a:off x="0" y="0"/>
          <a:ext cx="2781300" cy="5715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2781300</xdr:colOff>
      <xdr:row>3</xdr:row>
      <xdr:rowOff>85725</xdr:rowOff>
    </xdr:to>
    <xdr:pic>
      <xdr:nvPicPr>
        <xdr:cNvPr id="1" name="Imagem 1"/>
        <xdr:cNvPicPr preferRelativeResize="1">
          <a:picLocks noChangeAspect="1"/>
        </xdr:cNvPicPr>
      </xdr:nvPicPr>
      <xdr:blipFill>
        <a:blip r:embed="rId1"/>
        <a:stretch>
          <a:fillRect/>
        </a:stretch>
      </xdr:blipFill>
      <xdr:spPr>
        <a:xfrm>
          <a:off x="0" y="0"/>
          <a:ext cx="2781300" cy="5715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2781300</xdr:colOff>
      <xdr:row>3</xdr:row>
      <xdr:rowOff>85725</xdr:rowOff>
    </xdr:to>
    <xdr:pic>
      <xdr:nvPicPr>
        <xdr:cNvPr id="1" name="Imagem 1"/>
        <xdr:cNvPicPr preferRelativeResize="1">
          <a:picLocks noChangeAspect="1"/>
        </xdr:cNvPicPr>
      </xdr:nvPicPr>
      <xdr:blipFill>
        <a:blip r:embed="rId1"/>
        <a:stretch>
          <a:fillRect/>
        </a:stretch>
      </xdr:blipFill>
      <xdr:spPr>
        <a:xfrm>
          <a:off x="0" y="0"/>
          <a:ext cx="2781300" cy="571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2781300</xdr:colOff>
      <xdr:row>3</xdr:row>
      <xdr:rowOff>85725</xdr:rowOff>
    </xdr:to>
    <xdr:pic>
      <xdr:nvPicPr>
        <xdr:cNvPr id="1" name="Imagem 1"/>
        <xdr:cNvPicPr preferRelativeResize="1">
          <a:picLocks noChangeAspect="1"/>
        </xdr:cNvPicPr>
      </xdr:nvPicPr>
      <xdr:blipFill>
        <a:blip r:embed="rId1"/>
        <a:stretch>
          <a:fillRect/>
        </a:stretch>
      </xdr:blipFill>
      <xdr:spPr>
        <a:xfrm>
          <a:off x="0" y="0"/>
          <a:ext cx="2781300" cy="5715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2781300</xdr:colOff>
      <xdr:row>3</xdr:row>
      <xdr:rowOff>85725</xdr:rowOff>
    </xdr:to>
    <xdr:pic>
      <xdr:nvPicPr>
        <xdr:cNvPr id="1" name="Imagem 1"/>
        <xdr:cNvPicPr preferRelativeResize="1">
          <a:picLocks noChangeAspect="1"/>
        </xdr:cNvPicPr>
      </xdr:nvPicPr>
      <xdr:blipFill>
        <a:blip r:embed="rId1"/>
        <a:stretch>
          <a:fillRect/>
        </a:stretch>
      </xdr:blipFill>
      <xdr:spPr>
        <a:xfrm>
          <a:off x="0" y="0"/>
          <a:ext cx="27813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0</xdr:col>
      <xdr:colOff>2809875</xdr:colOff>
      <xdr:row>3</xdr:row>
      <xdr:rowOff>114300</xdr:rowOff>
    </xdr:to>
    <xdr:pic>
      <xdr:nvPicPr>
        <xdr:cNvPr id="1" name="Imagem 1"/>
        <xdr:cNvPicPr preferRelativeResize="1">
          <a:picLocks noChangeAspect="1"/>
        </xdr:cNvPicPr>
      </xdr:nvPicPr>
      <xdr:blipFill>
        <a:blip r:embed="rId1"/>
        <a:stretch>
          <a:fillRect/>
        </a:stretch>
      </xdr:blipFill>
      <xdr:spPr>
        <a:xfrm>
          <a:off x="28575" y="28575"/>
          <a:ext cx="278130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2781300</xdr:colOff>
      <xdr:row>3</xdr:row>
      <xdr:rowOff>85725</xdr:rowOff>
    </xdr:to>
    <xdr:pic>
      <xdr:nvPicPr>
        <xdr:cNvPr id="1" name="Imagem 1"/>
        <xdr:cNvPicPr preferRelativeResize="1">
          <a:picLocks noChangeAspect="1"/>
        </xdr:cNvPicPr>
      </xdr:nvPicPr>
      <xdr:blipFill>
        <a:blip r:embed="rId1"/>
        <a:stretch>
          <a:fillRect/>
        </a:stretch>
      </xdr:blipFill>
      <xdr:spPr>
        <a:xfrm>
          <a:off x="0" y="0"/>
          <a:ext cx="27813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2781300</xdr:colOff>
      <xdr:row>3</xdr:row>
      <xdr:rowOff>85725</xdr:rowOff>
    </xdr:to>
    <xdr:pic>
      <xdr:nvPicPr>
        <xdr:cNvPr id="1" name="Imagem 1"/>
        <xdr:cNvPicPr preferRelativeResize="1">
          <a:picLocks noChangeAspect="1"/>
        </xdr:cNvPicPr>
      </xdr:nvPicPr>
      <xdr:blipFill>
        <a:blip r:embed="rId1"/>
        <a:stretch>
          <a:fillRect/>
        </a:stretch>
      </xdr:blipFill>
      <xdr:spPr>
        <a:xfrm>
          <a:off x="0" y="0"/>
          <a:ext cx="27813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0</xdr:col>
      <xdr:colOff>2809875</xdr:colOff>
      <xdr:row>3</xdr:row>
      <xdr:rowOff>114300</xdr:rowOff>
    </xdr:to>
    <xdr:pic>
      <xdr:nvPicPr>
        <xdr:cNvPr id="1" name="Imagem 1"/>
        <xdr:cNvPicPr preferRelativeResize="1">
          <a:picLocks noChangeAspect="1"/>
        </xdr:cNvPicPr>
      </xdr:nvPicPr>
      <xdr:blipFill>
        <a:blip r:embed="rId1"/>
        <a:stretch>
          <a:fillRect/>
        </a:stretch>
      </xdr:blipFill>
      <xdr:spPr>
        <a:xfrm>
          <a:off x="28575" y="28575"/>
          <a:ext cx="2781300" cy="571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0</xdr:col>
      <xdr:colOff>2809875</xdr:colOff>
      <xdr:row>3</xdr:row>
      <xdr:rowOff>114300</xdr:rowOff>
    </xdr:to>
    <xdr:pic>
      <xdr:nvPicPr>
        <xdr:cNvPr id="1" name="Imagem 1"/>
        <xdr:cNvPicPr preferRelativeResize="1">
          <a:picLocks noChangeAspect="1"/>
        </xdr:cNvPicPr>
      </xdr:nvPicPr>
      <xdr:blipFill>
        <a:blip r:embed="rId1"/>
        <a:stretch>
          <a:fillRect/>
        </a:stretch>
      </xdr:blipFill>
      <xdr:spPr>
        <a:xfrm>
          <a:off x="28575" y="28575"/>
          <a:ext cx="2781300" cy="571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2781300</xdr:colOff>
      <xdr:row>3</xdr:row>
      <xdr:rowOff>85725</xdr:rowOff>
    </xdr:to>
    <xdr:pic>
      <xdr:nvPicPr>
        <xdr:cNvPr id="1" name="Imagem 1"/>
        <xdr:cNvPicPr preferRelativeResize="1">
          <a:picLocks noChangeAspect="1"/>
        </xdr:cNvPicPr>
      </xdr:nvPicPr>
      <xdr:blipFill>
        <a:blip r:embed="rId1"/>
        <a:stretch>
          <a:fillRect/>
        </a:stretch>
      </xdr:blipFill>
      <xdr:spPr>
        <a:xfrm>
          <a:off x="0" y="0"/>
          <a:ext cx="2781300" cy="571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2781300</xdr:colOff>
      <xdr:row>3</xdr:row>
      <xdr:rowOff>85725</xdr:rowOff>
    </xdr:to>
    <xdr:pic>
      <xdr:nvPicPr>
        <xdr:cNvPr id="1" name="Imagem 1"/>
        <xdr:cNvPicPr preferRelativeResize="1">
          <a:picLocks noChangeAspect="1"/>
        </xdr:cNvPicPr>
      </xdr:nvPicPr>
      <xdr:blipFill>
        <a:blip r:embed="rId1"/>
        <a:stretch>
          <a:fillRect/>
        </a:stretch>
      </xdr:blipFill>
      <xdr:spPr>
        <a:xfrm>
          <a:off x="0" y="0"/>
          <a:ext cx="2781300" cy="571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2781300</xdr:colOff>
      <xdr:row>3</xdr:row>
      <xdr:rowOff>85725</xdr:rowOff>
    </xdr:to>
    <xdr:pic>
      <xdr:nvPicPr>
        <xdr:cNvPr id="1" name="Imagem 1"/>
        <xdr:cNvPicPr preferRelativeResize="1">
          <a:picLocks noChangeAspect="1"/>
        </xdr:cNvPicPr>
      </xdr:nvPicPr>
      <xdr:blipFill>
        <a:blip r:embed="rId1"/>
        <a:stretch>
          <a:fillRect/>
        </a:stretch>
      </xdr:blipFill>
      <xdr:spPr>
        <a:xfrm>
          <a:off x="0" y="0"/>
          <a:ext cx="27813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4:K21"/>
  <sheetViews>
    <sheetView tabSelected="1" zoomScalePageLayoutView="0" workbookViewId="0" topLeftCell="A1">
      <selection activeCell="A8" sqref="A8"/>
    </sheetView>
  </sheetViews>
  <sheetFormatPr defaultColWidth="9.140625" defaultRowHeight="12.75"/>
  <cols>
    <col min="1" max="1" width="29.7109375" style="0" customWidth="1"/>
    <col min="2" max="2" width="17.00390625" style="0" customWidth="1"/>
    <col min="5" max="5" width="29.7109375" style="0" customWidth="1"/>
    <col min="6" max="6" width="17.00390625" style="0" customWidth="1"/>
    <col min="10" max="10" width="15.421875" style="0" customWidth="1"/>
    <col min="11" max="11" width="6.00390625" style="0" customWidth="1"/>
  </cols>
  <sheetData>
    <row r="4" ht="12.75">
      <c r="A4" s="16" t="s">
        <v>62</v>
      </c>
    </row>
    <row r="6" spans="1:6" ht="12.75">
      <c r="A6" s="37" t="s">
        <v>63</v>
      </c>
      <c r="B6" s="38"/>
      <c r="E6" s="39" t="s">
        <v>77</v>
      </c>
      <c r="F6" s="39"/>
    </row>
    <row r="8" spans="1:6" ht="16.5" customHeight="1">
      <c r="A8" s="15" t="s">
        <v>64</v>
      </c>
      <c r="B8" s="15" t="s">
        <v>65</v>
      </c>
      <c r="E8" s="15" t="s">
        <v>64</v>
      </c>
      <c r="F8" s="15" t="s">
        <v>65</v>
      </c>
    </row>
    <row r="9" spans="1:11" ht="21" customHeight="1">
      <c r="A9" s="17" t="s">
        <v>66</v>
      </c>
      <c r="B9" s="18">
        <f>+Fortaleza!B25</f>
        <v>0.25983968663437307</v>
      </c>
      <c r="E9" s="19" t="s">
        <v>78</v>
      </c>
      <c r="F9" s="20">
        <f>+'Juazeiro do Norte'!B26</f>
        <v>0.2888515389460453</v>
      </c>
      <c r="J9" s="25">
        <v>0.24581809858056802</v>
      </c>
      <c r="K9" s="35">
        <f>+COUNT(+B14)</f>
        <v>1</v>
      </c>
    </row>
    <row r="10" spans="1:11" ht="21" customHeight="1">
      <c r="A10" s="19" t="s">
        <v>67</v>
      </c>
      <c r="B10" s="20">
        <f>+Caucaia!B26</f>
        <v>0.2888515389460453</v>
      </c>
      <c r="E10" s="21" t="s">
        <v>79</v>
      </c>
      <c r="F10" s="22">
        <f>+Iguatu!B26</f>
        <v>0.27418049126310784</v>
      </c>
      <c r="J10" s="26">
        <v>0.25983968663437307</v>
      </c>
      <c r="K10" s="36">
        <f>+COUNT(+B9,B12,B20)</f>
        <v>3</v>
      </c>
    </row>
    <row r="11" spans="1:11" ht="21" customHeight="1">
      <c r="A11" s="21" t="s">
        <v>68</v>
      </c>
      <c r="B11" s="22">
        <f>+Maracanaú!B26</f>
        <v>0.27418049126310784</v>
      </c>
      <c r="J11" s="27">
        <v>0.27418049126310784</v>
      </c>
      <c r="K11" s="36">
        <f>+COUNT(B11,B17,B18,B19,F10)</f>
        <v>5</v>
      </c>
    </row>
    <row r="12" spans="1:11" ht="21" customHeight="1">
      <c r="A12" s="17" t="s">
        <v>69</v>
      </c>
      <c r="B12" s="18">
        <f>+Pacajus!B26</f>
        <v>0.25983968663437307</v>
      </c>
      <c r="E12" s="29"/>
      <c r="F12" s="30"/>
      <c r="J12" s="28">
        <v>0.2888515389460453</v>
      </c>
      <c r="K12" s="36">
        <f>+COUNT(+B10,B13,B15,B16,B21,F9)</f>
        <v>6</v>
      </c>
    </row>
    <row r="13" spans="1:11" ht="21" customHeight="1">
      <c r="A13" s="19" t="s">
        <v>70</v>
      </c>
      <c r="B13" s="20">
        <f>+Eusébio!B26</f>
        <v>0.2888515389460453</v>
      </c>
      <c r="E13" s="29"/>
      <c r="F13" s="30"/>
      <c r="J13" s="33" t="s">
        <v>82</v>
      </c>
      <c r="K13" s="34">
        <f>SUM(K9:K12)</f>
        <v>15</v>
      </c>
    </row>
    <row r="14" spans="1:6" ht="21" customHeight="1">
      <c r="A14" s="23" t="s">
        <v>71</v>
      </c>
      <c r="B14" s="24">
        <f>+Baturité!B26</f>
        <v>0.24581809858056802</v>
      </c>
      <c r="E14" s="31"/>
      <c r="F14" s="32"/>
    </row>
    <row r="15" spans="1:2" ht="21" customHeight="1">
      <c r="A15" s="19" t="s">
        <v>72</v>
      </c>
      <c r="B15" s="20">
        <f>+Aracati!B26</f>
        <v>0.2888515389460453</v>
      </c>
    </row>
    <row r="16" spans="1:2" ht="21" customHeight="1">
      <c r="A16" s="19" t="s">
        <v>73</v>
      </c>
      <c r="B16" s="20">
        <f>+'São Gonçalo do Amarante'!B26</f>
        <v>0.2888515389460453</v>
      </c>
    </row>
    <row r="17" spans="1:2" ht="21" customHeight="1">
      <c r="A17" s="21" t="s">
        <v>74</v>
      </c>
      <c r="B17" s="22">
        <f>+Sobral!B26</f>
        <v>0.27418049126310784</v>
      </c>
    </row>
    <row r="18" spans="1:2" ht="21" customHeight="1">
      <c r="A18" s="21" t="s">
        <v>75</v>
      </c>
      <c r="B18" s="22">
        <f>+Tianguá!B26</f>
        <v>0.27418049126310784</v>
      </c>
    </row>
    <row r="19" spans="1:2" ht="21" customHeight="1">
      <c r="A19" s="21" t="s">
        <v>76</v>
      </c>
      <c r="B19" s="22">
        <f>+Crateús!B26</f>
        <v>0.27418049126310784</v>
      </c>
    </row>
    <row r="20" spans="1:2" ht="21" customHeight="1">
      <c r="A20" s="17" t="s">
        <v>80</v>
      </c>
      <c r="B20" s="18">
        <f>+Quixadá!B26</f>
        <v>0.25983968663437307</v>
      </c>
    </row>
    <row r="21" spans="1:2" ht="21" customHeight="1">
      <c r="A21" s="19" t="s">
        <v>81</v>
      </c>
      <c r="B21" s="20">
        <f>+'Limoeiro do Norte'!B26</f>
        <v>0.2888515389460453</v>
      </c>
    </row>
    <row r="24" ht="21" customHeight="1"/>
    <row r="25" ht="21" customHeight="1"/>
    <row r="26" ht="21" customHeight="1"/>
    <row r="27" ht="21" customHeight="1"/>
    <row r="28" ht="21" customHeight="1"/>
  </sheetData>
  <sheetProtection/>
  <mergeCells count="2">
    <mergeCell ref="A6:B6"/>
    <mergeCell ref="E6:F6"/>
  </mergeCells>
  <printOptions/>
  <pageMargins left="0.5118110236220472" right="0.5118110236220472" top="0.7874015748031497" bottom="0.7874015748031497" header="0.31496062992125984" footer="0.31496062992125984"/>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dimension ref="A5:C39"/>
  <sheetViews>
    <sheetView view="pageBreakPreview" zoomScale="60" zoomScalePageLayoutView="0" workbookViewId="0" topLeftCell="A1">
      <selection activeCell="A8" sqref="A8"/>
    </sheetView>
  </sheetViews>
  <sheetFormatPr defaultColWidth="9.140625" defaultRowHeight="12.75"/>
  <cols>
    <col min="1" max="1" width="57.8515625" style="0" customWidth="1"/>
    <col min="2" max="2" width="25.57421875" style="0" customWidth="1"/>
  </cols>
  <sheetData>
    <row r="5" spans="1:2" ht="15">
      <c r="A5" s="42" t="s">
        <v>15</v>
      </c>
      <c r="B5" s="42"/>
    </row>
    <row r="6" spans="1:2" ht="30.75" customHeight="1">
      <c r="A6" s="41" t="s">
        <v>24</v>
      </c>
      <c r="B6" s="41"/>
    </row>
    <row r="7" spans="1:2" ht="18.75" customHeight="1">
      <c r="A7" s="47" t="s">
        <v>48</v>
      </c>
      <c r="B7" s="47"/>
    </row>
    <row r="8" spans="1:2" ht="12.75">
      <c r="A8" s="10"/>
      <c r="B8" s="10"/>
    </row>
    <row r="9" spans="1:2" ht="14.25" customHeight="1">
      <c r="A9" s="7" t="s">
        <v>11</v>
      </c>
      <c r="B9" s="7" t="s">
        <v>10</v>
      </c>
    </row>
    <row r="10" spans="1:2" ht="9" customHeight="1">
      <c r="A10" s="45"/>
      <c r="B10" s="45"/>
    </row>
    <row r="11" spans="1:3" ht="20.25" customHeight="1">
      <c r="A11" s="1" t="s">
        <v>13</v>
      </c>
      <c r="B11" s="2">
        <v>0.008</v>
      </c>
      <c r="C11" s="13" t="s">
        <v>27</v>
      </c>
    </row>
    <row r="12" spans="1:3" ht="20.25" customHeight="1">
      <c r="A12" s="8" t="s">
        <v>12</v>
      </c>
      <c r="B12" s="2">
        <v>0.0097</v>
      </c>
      <c r="C12" s="13" t="s">
        <v>28</v>
      </c>
    </row>
    <row r="13" spans="1:3" ht="20.25" customHeight="1">
      <c r="A13" s="1" t="s">
        <v>0</v>
      </c>
      <c r="B13" s="2">
        <v>0.0059</v>
      </c>
      <c r="C13" s="13" t="s">
        <v>29</v>
      </c>
    </row>
    <row r="14" spans="1:3" ht="20.25" customHeight="1">
      <c r="A14" s="1" t="s">
        <v>1</v>
      </c>
      <c r="B14" s="2">
        <v>0.03</v>
      </c>
      <c r="C14" s="13" t="s">
        <v>30</v>
      </c>
    </row>
    <row r="15" spans="1:3" ht="20.25" customHeight="1">
      <c r="A15" s="3" t="s">
        <v>2</v>
      </c>
      <c r="B15" s="4">
        <f>SUM(B11:B14)</f>
        <v>0.053599999999999995</v>
      </c>
      <c r="C15" s="14"/>
    </row>
    <row r="16" spans="1:3" ht="9" customHeight="1">
      <c r="A16" s="44"/>
      <c r="B16" s="44"/>
      <c r="C16" s="14"/>
    </row>
    <row r="17" spans="1:3" ht="20.25" customHeight="1">
      <c r="A17" s="1" t="s">
        <v>3</v>
      </c>
      <c r="B17" s="2">
        <v>0.0616</v>
      </c>
      <c r="C17" s="13" t="s">
        <v>31</v>
      </c>
    </row>
    <row r="18" spans="1:3" ht="20.25" customHeight="1">
      <c r="A18" s="3" t="s">
        <v>4</v>
      </c>
      <c r="B18" s="4">
        <f>+B17</f>
        <v>0.0616</v>
      </c>
      <c r="C18" s="14"/>
    </row>
    <row r="19" spans="1:3" ht="9" customHeight="1">
      <c r="A19" s="44"/>
      <c r="B19" s="44"/>
      <c r="C19" s="14"/>
    </row>
    <row r="20" spans="1:3" ht="20.25" customHeight="1">
      <c r="A20" s="1" t="s">
        <v>5</v>
      </c>
      <c r="B20" s="2">
        <v>0.03</v>
      </c>
      <c r="C20" s="13" t="s">
        <v>32</v>
      </c>
    </row>
    <row r="21" spans="1:3" ht="20.25" customHeight="1">
      <c r="A21" s="1" t="s">
        <v>14</v>
      </c>
      <c r="B21" s="2">
        <v>0.045</v>
      </c>
      <c r="C21" s="13" t="s">
        <v>33</v>
      </c>
    </row>
    <row r="22" spans="1:3" ht="20.25" customHeight="1">
      <c r="A22" s="1" t="s">
        <v>6</v>
      </c>
      <c r="B22" s="2">
        <v>0.05</v>
      </c>
      <c r="C22" s="13" t="s">
        <v>34</v>
      </c>
    </row>
    <row r="23" spans="1:3" ht="20.25" customHeight="1">
      <c r="A23" s="1" t="s">
        <v>7</v>
      </c>
      <c r="B23" s="2">
        <v>0.0065</v>
      </c>
      <c r="C23" s="13" t="s">
        <v>35</v>
      </c>
    </row>
    <row r="24" spans="1:2" ht="20.25" customHeight="1">
      <c r="A24" s="3" t="s">
        <v>8</v>
      </c>
      <c r="B24" s="4">
        <f>SUM(B20:B23)</f>
        <v>0.1315</v>
      </c>
    </row>
    <row r="25" spans="1:2" ht="9" customHeight="1">
      <c r="A25" s="46"/>
      <c r="B25" s="46"/>
    </row>
    <row r="26" spans="1:2" ht="20.25" customHeight="1">
      <c r="A26" s="5" t="s">
        <v>9</v>
      </c>
      <c r="B26" s="6">
        <f>(((1+B14)*(1+B13)*(1+B11+B12)*(1+B18))/(1-B24))-1</f>
        <v>0.2888515389460453</v>
      </c>
    </row>
    <row r="28" spans="1:2" ht="41.25" customHeight="1">
      <c r="A28" s="40" t="s">
        <v>17</v>
      </c>
      <c r="B28" s="40"/>
    </row>
    <row r="29" spans="1:2" ht="41.25" customHeight="1">
      <c r="A29" s="12" t="s">
        <v>18</v>
      </c>
      <c r="B29" s="11"/>
    </row>
    <row r="30" spans="1:2" ht="26.25" customHeight="1">
      <c r="A30" s="40" t="s">
        <v>19</v>
      </c>
      <c r="B30" s="40"/>
    </row>
    <row r="31" spans="1:2" ht="26.25" customHeight="1">
      <c r="A31" s="40" t="s">
        <v>20</v>
      </c>
      <c r="B31" s="40"/>
    </row>
    <row r="32" spans="1:2" ht="26.25" customHeight="1">
      <c r="A32" s="40" t="s">
        <v>21</v>
      </c>
      <c r="B32" s="40"/>
    </row>
    <row r="33" spans="1:2" ht="26.25" customHeight="1">
      <c r="A33" s="40" t="s">
        <v>49</v>
      </c>
      <c r="B33" s="40"/>
    </row>
    <row r="34" spans="1:2" ht="26.25" customHeight="1">
      <c r="A34" s="40" t="s">
        <v>23</v>
      </c>
      <c r="B34" s="40"/>
    </row>
    <row r="36" ht="12.75" customHeight="1">
      <c r="A36" s="9"/>
    </row>
    <row r="39" spans="1:2" ht="12.75" customHeight="1">
      <c r="A39" s="43"/>
      <c r="B39" s="43"/>
    </row>
  </sheetData>
  <sheetProtection/>
  <mergeCells count="14">
    <mergeCell ref="A34:B34"/>
    <mergeCell ref="A39:B39"/>
    <mergeCell ref="A25:B25"/>
    <mergeCell ref="A28:B28"/>
    <mergeCell ref="A30:B30"/>
    <mergeCell ref="A31:B31"/>
    <mergeCell ref="A32:B32"/>
    <mergeCell ref="A33:B33"/>
    <mergeCell ref="A5:B5"/>
    <mergeCell ref="A6:B6"/>
    <mergeCell ref="A7:B7"/>
    <mergeCell ref="A10:B10"/>
    <mergeCell ref="A16:B16"/>
    <mergeCell ref="A19:B19"/>
  </mergeCells>
  <printOptions/>
  <pageMargins left="0.511811024" right="0.511811024" top="0.787401575" bottom="0.787401575" header="0.31496062" footer="0.31496062"/>
  <pageSetup orientation="portrait" paperSize="9" r:id="rId2"/>
  <drawing r:id="rId1"/>
</worksheet>
</file>

<file path=xl/worksheets/sheet11.xml><?xml version="1.0" encoding="utf-8"?>
<worksheet xmlns="http://schemas.openxmlformats.org/spreadsheetml/2006/main" xmlns:r="http://schemas.openxmlformats.org/officeDocument/2006/relationships">
  <dimension ref="A5:C39"/>
  <sheetViews>
    <sheetView view="pageBreakPreview" zoomScale="60" zoomScalePageLayoutView="0" workbookViewId="0" topLeftCell="A1">
      <selection activeCell="A8" sqref="A8"/>
    </sheetView>
  </sheetViews>
  <sheetFormatPr defaultColWidth="9.140625" defaultRowHeight="12.75"/>
  <cols>
    <col min="1" max="1" width="57.8515625" style="0" customWidth="1"/>
    <col min="2" max="2" width="25.57421875" style="0" customWidth="1"/>
  </cols>
  <sheetData>
    <row r="5" spans="1:2" ht="15">
      <c r="A5" s="42" t="s">
        <v>15</v>
      </c>
      <c r="B5" s="42"/>
    </row>
    <row r="6" spans="1:2" ht="30.75" customHeight="1">
      <c r="A6" s="41" t="s">
        <v>24</v>
      </c>
      <c r="B6" s="41"/>
    </row>
    <row r="7" spans="1:2" ht="18.75" customHeight="1">
      <c r="A7" s="47" t="s">
        <v>50</v>
      </c>
      <c r="B7" s="47"/>
    </row>
    <row r="8" spans="1:2" ht="12.75">
      <c r="A8" s="10"/>
      <c r="B8" s="10"/>
    </row>
    <row r="9" spans="1:2" ht="14.25" customHeight="1">
      <c r="A9" s="7" t="s">
        <v>11</v>
      </c>
      <c r="B9" s="7" t="s">
        <v>10</v>
      </c>
    </row>
    <row r="10" spans="1:2" ht="9" customHeight="1">
      <c r="A10" s="45"/>
      <c r="B10" s="45"/>
    </row>
    <row r="11" spans="1:3" ht="20.25" customHeight="1">
      <c r="A11" s="1" t="s">
        <v>13</v>
      </c>
      <c r="B11" s="2">
        <v>0.008</v>
      </c>
      <c r="C11" s="13" t="s">
        <v>27</v>
      </c>
    </row>
    <row r="12" spans="1:3" ht="20.25" customHeight="1">
      <c r="A12" s="8" t="s">
        <v>12</v>
      </c>
      <c r="B12" s="2">
        <v>0.0097</v>
      </c>
      <c r="C12" s="13" t="s">
        <v>28</v>
      </c>
    </row>
    <row r="13" spans="1:3" ht="20.25" customHeight="1">
      <c r="A13" s="1" t="s">
        <v>0</v>
      </c>
      <c r="B13" s="2">
        <v>0.0059</v>
      </c>
      <c r="C13" s="13" t="s">
        <v>29</v>
      </c>
    </row>
    <row r="14" spans="1:3" ht="20.25" customHeight="1">
      <c r="A14" s="1" t="s">
        <v>1</v>
      </c>
      <c r="B14" s="2">
        <v>0.03</v>
      </c>
      <c r="C14" s="13" t="s">
        <v>30</v>
      </c>
    </row>
    <row r="15" spans="1:3" ht="20.25" customHeight="1">
      <c r="A15" s="3" t="s">
        <v>2</v>
      </c>
      <c r="B15" s="4">
        <f>SUM(B11:B14)</f>
        <v>0.053599999999999995</v>
      </c>
      <c r="C15" s="14"/>
    </row>
    <row r="16" spans="1:3" ht="9" customHeight="1">
      <c r="A16" s="44"/>
      <c r="B16" s="44"/>
      <c r="C16" s="14"/>
    </row>
    <row r="17" spans="1:3" ht="20.25" customHeight="1">
      <c r="A17" s="1" t="s">
        <v>3</v>
      </c>
      <c r="B17" s="2">
        <v>0.0616</v>
      </c>
      <c r="C17" s="13" t="s">
        <v>31</v>
      </c>
    </row>
    <row r="18" spans="1:3" ht="20.25" customHeight="1">
      <c r="A18" s="3" t="s">
        <v>4</v>
      </c>
      <c r="B18" s="4">
        <f>+B17</f>
        <v>0.0616</v>
      </c>
      <c r="C18" s="14"/>
    </row>
    <row r="19" spans="1:3" ht="9" customHeight="1">
      <c r="A19" s="44"/>
      <c r="B19" s="44"/>
      <c r="C19" s="14"/>
    </row>
    <row r="20" spans="1:3" ht="20.25" customHeight="1">
      <c r="A20" s="1" t="s">
        <v>5</v>
      </c>
      <c r="B20" s="2">
        <v>0.03</v>
      </c>
      <c r="C20" s="13" t="s">
        <v>32</v>
      </c>
    </row>
    <row r="21" spans="1:3" ht="20.25" customHeight="1">
      <c r="A21" s="1" t="s">
        <v>14</v>
      </c>
      <c r="B21" s="2">
        <v>0.045</v>
      </c>
      <c r="C21" s="13" t="s">
        <v>33</v>
      </c>
    </row>
    <row r="22" spans="1:3" ht="20.25" customHeight="1">
      <c r="A22" s="1" t="s">
        <v>6</v>
      </c>
      <c r="B22" s="2">
        <v>0.04</v>
      </c>
      <c r="C22" s="13" t="s">
        <v>34</v>
      </c>
    </row>
    <row r="23" spans="1:3" ht="20.25" customHeight="1">
      <c r="A23" s="1" t="s">
        <v>7</v>
      </c>
      <c r="B23" s="2">
        <v>0.0065</v>
      </c>
      <c r="C23" s="13" t="s">
        <v>35</v>
      </c>
    </row>
    <row r="24" spans="1:2" ht="20.25" customHeight="1">
      <c r="A24" s="3" t="s">
        <v>8</v>
      </c>
      <c r="B24" s="4">
        <f>SUM(B20:B23)</f>
        <v>0.1215</v>
      </c>
    </row>
    <row r="25" spans="1:2" ht="9" customHeight="1">
      <c r="A25" s="46"/>
      <c r="B25" s="46"/>
    </row>
    <row r="26" spans="1:2" ht="20.25" customHeight="1">
      <c r="A26" s="5" t="s">
        <v>9</v>
      </c>
      <c r="B26" s="6">
        <f>(((1+B14)*(1+B13)*(1+B11+B12)*(1+B18))/(1-B24))-1</f>
        <v>0.27418049126310784</v>
      </c>
    </row>
    <row r="28" spans="1:2" ht="41.25" customHeight="1">
      <c r="A28" s="40" t="s">
        <v>17</v>
      </c>
      <c r="B28" s="40"/>
    </row>
    <row r="29" spans="1:2" ht="41.25" customHeight="1">
      <c r="A29" s="12" t="s">
        <v>18</v>
      </c>
      <c r="B29" s="11"/>
    </row>
    <row r="30" spans="1:2" ht="26.25" customHeight="1">
      <c r="A30" s="40" t="s">
        <v>19</v>
      </c>
      <c r="B30" s="40"/>
    </row>
    <row r="31" spans="1:2" ht="26.25" customHeight="1">
      <c r="A31" s="40" t="s">
        <v>20</v>
      </c>
      <c r="B31" s="40"/>
    </row>
    <row r="32" spans="1:2" ht="26.25" customHeight="1">
      <c r="A32" s="40" t="s">
        <v>21</v>
      </c>
      <c r="B32" s="40"/>
    </row>
    <row r="33" spans="1:2" ht="26.25" customHeight="1">
      <c r="A33" s="40" t="s">
        <v>51</v>
      </c>
      <c r="B33" s="40"/>
    </row>
    <row r="34" spans="1:2" ht="26.25" customHeight="1">
      <c r="A34" s="40" t="s">
        <v>23</v>
      </c>
      <c r="B34" s="40"/>
    </row>
    <row r="36" ht="12.75" customHeight="1">
      <c r="A36" s="9"/>
    </row>
    <row r="39" spans="1:2" ht="12.75" customHeight="1">
      <c r="A39" s="43"/>
      <c r="B39" s="43"/>
    </row>
  </sheetData>
  <sheetProtection/>
  <mergeCells count="14">
    <mergeCell ref="A34:B34"/>
    <mergeCell ref="A39:B39"/>
    <mergeCell ref="A25:B25"/>
    <mergeCell ref="A28:B28"/>
    <mergeCell ref="A30:B30"/>
    <mergeCell ref="A31:B31"/>
    <mergeCell ref="A32:B32"/>
    <mergeCell ref="A33:B33"/>
    <mergeCell ref="A5:B5"/>
    <mergeCell ref="A6:B6"/>
    <mergeCell ref="A7:B7"/>
    <mergeCell ref="A10:B10"/>
    <mergeCell ref="A16:B16"/>
    <mergeCell ref="A19:B19"/>
  </mergeCells>
  <printOptions/>
  <pageMargins left="0.511811024" right="0.511811024" top="0.787401575" bottom="0.787401575" header="0.31496062" footer="0.31496062"/>
  <pageSetup orientation="portrait" paperSize="9" r:id="rId2"/>
  <drawing r:id="rId1"/>
</worksheet>
</file>

<file path=xl/worksheets/sheet12.xml><?xml version="1.0" encoding="utf-8"?>
<worksheet xmlns="http://schemas.openxmlformats.org/spreadsheetml/2006/main" xmlns:r="http://schemas.openxmlformats.org/officeDocument/2006/relationships">
  <dimension ref="A5:C39"/>
  <sheetViews>
    <sheetView view="pageBreakPreview" zoomScale="60" zoomScalePageLayoutView="0" workbookViewId="0" topLeftCell="A1">
      <selection activeCell="A8" sqref="A8"/>
    </sheetView>
  </sheetViews>
  <sheetFormatPr defaultColWidth="9.140625" defaultRowHeight="12.75"/>
  <cols>
    <col min="1" max="1" width="57.8515625" style="0" customWidth="1"/>
    <col min="2" max="2" width="25.57421875" style="0" customWidth="1"/>
  </cols>
  <sheetData>
    <row r="5" spans="1:2" ht="15">
      <c r="A5" s="42" t="s">
        <v>15</v>
      </c>
      <c r="B5" s="42"/>
    </row>
    <row r="6" spans="1:2" ht="30.75" customHeight="1">
      <c r="A6" s="41" t="s">
        <v>24</v>
      </c>
      <c r="B6" s="41"/>
    </row>
    <row r="7" spans="1:2" ht="18.75" customHeight="1">
      <c r="A7" s="47" t="s">
        <v>53</v>
      </c>
      <c r="B7" s="47"/>
    </row>
    <row r="8" spans="1:2" ht="12.75">
      <c r="A8" s="10"/>
      <c r="B8" s="10"/>
    </row>
    <row r="9" spans="1:2" ht="14.25" customHeight="1">
      <c r="A9" s="7" t="s">
        <v>11</v>
      </c>
      <c r="B9" s="7" t="s">
        <v>10</v>
      </c>
    </row>
    <row r="10" spans="1:2" ht="9" customHeight="1">
      <c r="A10" s="45"/>
      <c r="B10" s="45"/>
    </row>
    <row r="11" spans="1:3" ht="20.25" customHeight="1">
      <c r="A11" s="1" t="s">
        <v>13</v>
      </c>
      <c r="B11" s="2">
        <v>0.008</v>
      </c>
      <c r="C11" s="13" t="s">
        <v>27</v>
      </c>
    </row>
    <row r="12" spans="1:3" ht="20.25" customHeight="1">
      <c r="A12" s="8" t="s">
        <v>12</v>
      </c>
      <c r="B12" s="2">
        <v>0.0097</v>
      </c>
      <c r="C12" s="13" t="s">
        <v>28</v>
      </c>
    </row>
    <row r="13" spans="1:3" ht="20.25" customHeight="1">
      <c r="A13" s="1" t="s">
        <v>0</v>
      </c>
      <c r="B13" s="2">
        <v>0.0059</v>
      </c>
      <c r="C13" s="13" t="s">
        <v>29</v>
      </c>
    </row>
    <row r="14" spans="1:3" ht="20.25" customHeight="1">
      <c r="A14" s="1" t="s">
        <v>1</v>
      </c>
      <c r="B14" s="2">
        <v>0.03</v>
      </c>
      <c r="C14" s="13" t="s">
        <v>30</v>
      </c>
    </row>
    <row r="15" spans="1:3" ht="20.25" customHeight="1">
      <c r="A15" s="3" t="s">
        <v>2</v>
      </c>
      <c r="B15" s="4">
        <f>SUM(B11:B14)</f>
        <v>0.053599999999999995</v>
      </c>
      <c r="C15" s="14"/>
    </row>
    <row r="16" spans="1:3" ht="9" customHeight="1">
      <c r="A16" s="44"/>
      <c r="B16" s="44"/>
      <c r="C16" s="14"/>
    </row>
    <row r="17" spans="1:3" ht="20.25" customHeight="1">
      <c r="A17" s="1" t="s">
        <v>3</v>
      </c>
      <c r="B17" s="2">
        <v>0.0616</v>
      </c>
      <c r="C17" s="13" t="s">
        <v>31</v>
      </c>
    </row>
    <row r="18" spans="1:3" ht="20.25" customHeight="1">
      <c r="A18" s="3" t="s">
        <v>4</v>
      </c>
      <c r="B18" s="4">
        <f>+B17</f>
        <v>0.0616</v>
      </c>
      <c r="C18" s="14"/>
    </row>
    <row r="19" spans="1:3" ht="9" customHeight="1">
      <c r="A19" s="44"/>
      <c r="B19" s="44"/>
      <c r="C19" s="14"/>
    </row>
    <row r="20" spans="1:3" ht="20.25" customHeight="1">
      <c r="A20" s="1" t="s">
        <v>5</v>
      </c>
      <c r="B20" s="2">
        <v>0.03</v>
      </c>
      <c r="C20" s="13" t="s">
        <v>32</v>
      </c>
    </row>
    <row r="21" spans="1:3" ht="20.25" customHeight="1">
      <c r="A21" s="1" t="s">
        <v>14</v>
      </c>
      <c r="B21" s="2">
        <v>0.045</v>
      </c>
      <c r="C21" s="13" t="s">
        <v>33</v>
      </c>
    </row>
    <row r="22" spans="1:3" ht="20.25" customHeight="1">
      <c r="A22" s="1" t="s">
        <v>6</v>
      </c>
      <c r="B22" s="2">
        <v>0.03</v>
      </c>
      <c r="C22" s="13" t="s">
        <v>34</v>
      </c>
    </row>
    <row r="23" spans="1:3" ht="20.25" customHeight="1">
      <c r="A23" s="1" t="s">
        <v>7</v>
      </c>
      <c r="B23" s="2">
        <v>0.0065</v>
      </c>
      <c r="C23" s="13" t="s">
        <v>35</v>
      </c>
    </row>
    <row r="24" spans="1:2" ht="20.25" customHeight="1">
      <c r="A24" s="3" t="s">
        <v>8</v>
      </c>
      <c r="B24" s="4">
        <f>SUM(B20:B23)</f>
        <v>0.1115</v>
      </c>
    </row>
    <row r="25" spans="1:2" ht="9" customHeight="1">
      <c r="A25" s="46"/>
      <c r="B25" s="46"/>
    </row>
    <row r="26" spans="1:2" ht="20.25" customHeight="1">
      <c r="A26" s="5" t="s">
        <v>9</v>
      </c>
      <c r="B26" s="6">
        <f>(((1+B14)*(1+B13)*(1+B11+B12)*(1+B18))/(1-B24))-1</f>
        <v>0.25983968663437307</v>
      </c>
    </row>
    <row r="28" spans="1:2" ht="41.25" customHeight="1">
      <c r="A28" s="40" t="s">
        <v>17</v>
      </c>
      <c r="B28" s="40"/>
    </row>
    <row r="29" spans="1:2" ht="41.25" customHeight="1">
      <c r="A29" s="12" t="s">
        <v>18</v>
      </c>
      <c r="B29" s="11"/>
    </row>
    <row r="30" spans="1:2" ht="26.25" customHeight="1">
      <c r="A30" s="40" t="s">
        <v>19</v>
      </c>
      <c r="B30" s="40"/>
    </row>
    <row r="31" spans="1:2" ht="26.25" customHeight="1">
      <c r="A31" s="40" t="s">
        <v>20</v>
      </c>
      <c r="B31" s="40"/>
    </row>
    <row r="32" spans="1:2" ht="26.25" customHeight="1">
      <c r="A32" s="40" t="s">
        <v>21</v>
      </c>
      <c r="B32" s="40"/>
    </row>
    <row r="33" spans="1:2" ht="26.25" customHeight="1">
      <c r="A33" s="40" t="s">
        <v>52</v>
      </c>
      <c r="B33" s="40"/>
    </row>
    <row r="34" spans="1:2" ht="26.25" customHeight="1">
      <c r="A34" s="40" t="s">
        <v>23</v>
      </c>
      <c r="B34" s="40"/>
    </row>
    <row r="36" ht="12.75" customHeight="1">
      <c r="A36" s="9"/>
    </row>
    <row r="39" spans="1:2" ht="12.75" customHeight="1">
      <c r="A39" s="43"/>
      <c r="B39" s="43"/>
    </row>
  </sheetData>
  <sheetProtection/>
  <mergeCells count="14">
    <mergeCell ref="A34:B34"/>
    <mergeCell ref="A39:B39"/>
    <mergeCell ref="A25:B25"/>
    <mergeCell ref="A28:B28"/>
    <mergeCell ref="A30:B30"/>
    <mergeCell ref="A31:B31"/>
    <mergeCell ref="A32:B32"/>
    <mergeCell ref="A33:B33"/>
    <mergeCell ref="A5:B5"/>
    <mergeCell ref="A6:B6"/>
    <mergeCell ref="A7:B7"/>
    <mergeCell ref="A10:B10"/>
    <mergeCell ref="A16:B16"/>
    <mergeCell ref="A19:B19"/>
  </mergeCells>
  <printOptions/>
  <pageMargins left="0.511811024" right="0.511811024" top="0.787401575" bottom="0.787401575" header="0.31496062" footer="0.31496062"/>
  <pageSetup orientation="portrait" paperSize="9" r:id="rId2"/>
  <drawing r:id="rId1"/>
</worksheet>
</file>

<file path=xl/worksheets/sheet13.xml><?xml version="1.0" encoding="utf-8"?>
<worksheet xmlns="http://schemas.openxmlformats.org/spreadsheetml/2006/main" xmlns:r="http://schemas.openxmlformats.org/officeDocument/2006/relationships">
  <dimension ref="A5:C39"/>
  <sheetViews>
    <sheetView view="pageBreakPreview" zoomScale="60" zoomScalePageLayoutView="0" workbookViewId="0" topLeftCell="A1">
      <selection activeCell="A8" sqref="A8"/>
    </sheetView>
  </sheetViews>
  <sheetFormatPr defaultColWidth="9.140625" defaultRowHeight="12.75"/>
  <cols>
    <col min="1" max="1" width="57.8515625" style="0" customWidth="1"/>
    <col min="2" max="2" width="25.57421875" style="0" customWidth="1"/>
  </cols>
  <sheetData>
    <row r="5" spans="1:2" ht="15">
      <c r="A5" s="42" t="s">
        <v>15</v>
      </c>
      <c r="B5" s="42"/>
    </row>
    <row r="6" spans="1:2" ht="30.75" customHeight="1">
      <c r="A6" s="41" t="s">
        <v>24</v>
      </c>
      <c r="B6" s="41"/>
    </row>
    <row r="7" spans="1:2" ht="18.75" customHeight="1">
      <c r="A7" s="47" t="s">
        <v>54</v>
      </c>
      <c r="B7" s="47"/>
    </row>
    <row r="8" spans="1:2" ht="12.75">
      <c r="A8" s="10"/>
      <c r="B8" s="10"/>
    </row>
    <row r="9" spans="1:2" ht="14.25" customHeight="1">
      <c r="A9" s="7" t="s">
        <v>11</v>
      </c>
      <c r="B9" s="7" t="s">
        <v>10</v>
      </c>
    </row>
    <row r="10" spans="1:2" ht="9" customHeight="1">
      <c r="A10" s="45"/>
      <c r="B10" s="45"/>
    </row>
    <row r="11" spans="1:3" ht="20.25" customHeight="1">
      <c r="A11" s="1" t="s">
        <v>13</v>
      </c>
      <c r="B11" s="2">
        <v>0.008</v>
      </c>
      <c r="C11" s="13" t="s">
        <v>27</v>
      </c>
    </row>
    <row r="12" spans="1:3" ht="20.25" customHeight="1">
      <c r="A12" s="8" t="s">
        <v>12</v>
      </c>
      <c r="B12" s="2">
        <v>0.0097</v>
      </c>
      <c r="C12" s="13" t="s">
        <v>28</v>
      </c>
    </row>
    <row r="13" spans="1:3" ht="20.25" customHeight="1">
      <c r="A13" s="1" t="s">
        <v>0</v>
      </c>
      <c r="B13" s="2">
        <v>0.0059</v>
      </c>
      <c r="C13" s="13" t="s">
        <v>29</v>
      </c>
    </row>
    <row r="14" spans="1:3" ht="20.25" customHeight="1">
      <c r="A14" s="1" t="s">
        <v>1</v>
      </c>
      <c r="B14" s="2">
        <v>0.03</v>
      </c>
      <c r="C14" s="13" t="s">
        <v>30</v>
      </c>
    </row>
    <row r="15" spans="1:3" ht="20.25" customHeight="1">
      <c r="A15" s="3" t="s">
        <v>2</v>
      </c>
      <c r="B15" s="4">
        <f>SUM(B11:B14)</f>
        <v>0.053599999999999995</v>
      </c>
      <c r="C15" s="14"/>
    </row>
    <row r="16" spans="1:3" ht="9" customHeight="1">
      <c r="A16" s="44"/>
      <c r="B16" s="44"/>
      <c r="C16" s="14"/>
    </row>
    <row r="17" spans="1:3" ht="20.25" customHeight="1">
      <c r="A17" s="1" t="s">
        <v>3</v>
      </c>
      <c r="B17" s="2">
        <v>0.0616</v>
      </c>
      <c r="C17" s="13" t="s">
        <v>31</v>
      </c>
    </row>
    <row r="18" spans="1:3" ht="20.25" customHeight="1">
      <c r="A18" s="3" t="s">
        <v>4</v>
      </c>
      <c r="B18" s="4">
        <f>+B17</f>
        <v>0.0616</v>
      </c>
      <c r="C18" s="14"/>
    </row>
    <row r="19" spans="1:3" ht="9" customHeight="1">
      <c r="A19" s="44"/>
      <c r="B19" s="44"/>
      <c r="C19" s="14"/>
    </row>
    <row r="20" spans="1:3" ht="20.25" customHeight="1">
      <c r="A20" s="1" t="s">
        <v>5</v>
      </c>
      <c r="B20" s="2">
        <v>0.03</v>
      </c>
      <c r="C20" s="13" t="s">
        <v>32</v>
      </c>
    </row>
    <row r="21" spans="1:3" ht="20.25" customHeight="1">
      <c r="A21" s="1" t="s">
        <v>14</v>
      </c>
      <c r="B21" s="2">
        <v>0.045</v>
      </c>
      <c r="C21" s="13" t="s">
        <v>33</v>
      </c>
    </row>
    <row r="22" spans="1:3" ht="20.25" customHeight="1">
      <c r="A22" s="1" t="s">
        <v>6</v>
      </c>
      <c r="B22" s="2">
        <v>0.05</v>
      </c>
      <c r="C22" s="13" t="s">
        <v>34</v>
      </c>
    </row>
    <row r="23" spans="1:3" ht="20.25" customHeight="1">
      <c r="A23" s="1" t="s">
        <v>7</v>
      </c>
      <c r="B23" s="2">
        <v>0.0065</v>
      </c>
      <c r="C23" s="13" t="s">
        <v>35</v>
      </c>
    </row>
    <row r="24" spans="1:2" ht="20.25" customHeight="1">
      <c r="A24" s="3" t="s">
        <v>8</v>
      </c>
      <c r="B24" s="4">
        <f>SUM(B20:B23)</f>
        <v>0.1315</v>
      </c>
    </row>
    <row r="25" spans="1:2" ht="9" customHeight="1">
      <c r="A25" s="46"/>
      <c r="B25" s="46"/>
    </row>
    <row r="26" spans="1:2" ht="20.25" customHeight="1">
      <c r="A26" s="5" t="s">
        <v>9</v>
      </c>
      <c r="B26" s="6">
        <f>(((1+B14)*(1+B13)*(1+B11+B12)*(1+B18))/(1-B24))-1</f>
        <v>0.2888515389460453</v>
      </c>
    </row>
    <row r="28" spans="1:2" ht="41.25" customHeight="1">
      <c r="A28" s="40" t="s">
        <v>17</v>
      </c>
      <c r="B28" s="40"/>
    </row>
    <row r="29" spans="1:2" ht="41.25" customHeight="1">
      <c r="A29" s="12" t="s">
        <v>18</v>
      </c>
      <c r="B29" s="11"/>
    </row>
    <row r="30" spans="1:2" ht="26.25" customHeight="1">
      <c r="A30" s="40" t="s">
        <v>19</v>
      </c>
      <c r="B30" s="40"/>
    </row>
    <row r="31" spans="1:2" ht="26.25" customHeight="1">
      <c r="A31" s="40" t="s">
        <v>20</v>
      </c>
      <c r="B31" s="40"/>
    </row>
    <row r="32" spans="1:2" ht="26.25" customHeight="1">
      <c r="A32" s="40" t="s">
        <v>21</v>
      </c>
      <c r="B32" s="40"/>
    </row>
    <row r="33" spans="1:2" ht="26.25" customHeight="1">
      <c r="A33" s="40" t="s">
        <v>55</v>
      </c>
      <c r="B33" s="40"/>
    </row>
    <row r="34" spans="1:2" ht="26.25" customHeight="1">
      <c r="A34" s="40" t="s">
        <v>23</v>
      </c>
      <c r="B34" s="40"/>
    </row>
    <row r="36" ht="12.75" customHeight="1">
      <c r="A36" s="9"/>
    </row>
    <row r="39" spans="1:2" ht="12.75" customHeight="1">
      <c r="A39" s="43"/>
      <c r="B39" s="43"/>
    </row>
  </sheetData>
  <sheetProtection/>
  <mergeCells count="14">
    <mergeCell ref="A34:B34"/>
    <mergeCell ref="A39:B39"/>
    <mergeCell ref="A25:B25"/>
    <mergeCell ref="A28:B28"/>
    <mergeCell ref="A30:B30"/>
    <mergeCell ref="A31:B31"/>
    <mergeCell ref="A32:B32"/>
    <mergeCell ref="A33:B33"/>
    <mergeCell ref="A5:B5"/>
    <mergeCell ref="A6:B6"/>
    <mergeCell ref="A7:B7"/>
    <mergeCell ref="A10:B10"/>
    <mergeCell ref="A16:B16"/>
    <mergeCell ref="A19:B19"/>
  </mergeCells>
  <printOptions/>
  <pageMargins left="0.511811024" right="0.511811024" top="0.787401575" bottom="0.787401575" header="0.31496062" footer="0.31496062"/>
  <pageSetup orientation="portrait" paperSize="9" r:id="rId2"/>
  <drawing r:id="rId1"/>
</worksheet>
</file>

<file path=xl/worksheets/sheet14.xml><?xml version="1.0" encoding="utf-8"?>
<worksheet xmlns="http://schemas.openxmlformats.org/spreadsheetml/2006/main" xmlns:r="http://schemas.openxmlformats.org/officeDocument/2006/relationships">
  <dimension ref="A5:C39"/>
  <sheetViews>
    <sheetView view="pageBreakPreview" zoomScale="60" zoomScalePageLayoutView="0" workbookViewId="0" topLeftCell="A1">
      <selection activeCell="A8" sqref="A8"/>
    </sheetView>
  </sheetViews>
  <sheetFormatPr defaultColWidth="9.140625" defaultRowHeight="12.75"/>
  <cols>
    <col min="1" max="1" width="57.8515625" style="0" customWidth="1"/>
    <col min="2" max="2" width="25.57421875" style="0" customWidth="1"/>
  </cols>
  <sheetData>
    <row r="5" spans="1:2" ht="15">
      <c r="A5" s="42" t="s">
        <v>15</v>
      </c>
      <c r="B5" s="42"/>
    </row>
    <row r="6" spans="1:2" ht="30.75" customHeight="1">
      <c r="A6" s="41" t="s">
        <v>24</v>
      </c>
      <c r="B6" s="41"/>
    </row>
    <row r="7" spans="1:2" ht="18.75" customHeight="1">
      <c r="A7" s="47" t="s">
        <v>56</v>
      </c>
      <c r="B7" s="47"/>
    </row>
    <row r="8" spans="1:2" ht="12.75">
      <c r="A8" s="10"/>
      <c r="B8" s="10"/>
    </row>
    <row r="9" spans="1:2" ht="14.25" customHeight="1">
      <c r="A9" s="7" t="s">
        <v>11</v>
      </c>
      <c r="B9" s="7" t="s">
        <v>10</v>
      </c>
    </row>
    <row r="10" spans="1:2" ht="9" customHeight="1">
      <c r="A10" s="45"/>
      <c r="B10" s="45"/>
    </row>
    <row r="11" spans="1:3" ht="20.25" customHeight="1">
      <c r="A11" s="1" t="s">
        <v>13</v>
      </c>
      <c r="B11" s="2">
        <v>0.008</v>
      </c>
      <c r="C11" s="13" t="s">
        <v>27</v>
      </c>
    </row>
    <row r="12" spans="1:3" ht="20.25" customHeight="1">
      <c r="A12" s="8" t="s">
        <v>12</v>
      </c>
      <c r="B12" s="2">
        <v>0.0097</v>
      </c>
      <c r="C12" s="13" t="s">
        <v>28</v>
      </c>
    </row>
    <row r="13" spans="1:3" ht="20.25" customHeight="1">
      <c r="A13" s="1" t="s">
        <v>0</v>
      </c>
      <c r="B13" s="2">
        <v>0.0059</v>
      </c>
      <c r="C13" s="13" t="s">
        <v>29</v>
      </c>
    </row>
    <row r="14" spans="1:3" ht="20.25" customHeight="1">
      <c r="A14" s="1" t="s">
        <v>1</v>
      </c>
      <c r="B14" s="2">
        <v>0.03</v>
      </c>
      <c r="C14" s="13" t="s">
        <v>30</v>
      </c>
    </row>
    <row r="15" spans="1:3" ht="20.25" customHeight="1">
      <c r="A15" s="3" t="s">
        <v>2</v>
      </c>
      <c r="B15" s="4">
        <f>SUM(B11:B14)</f>
        <v>0.053599999999999995</v>
      </c>
      <c r="C15" s="14"/>
    </row>
    <row r="16" spans="1:3" ht="9" customHeight="1">
      <c r="A16" s="44"/>
      <c r="B16" s="44"/>
      <c r="C16" s="14"/>
    </row>
    <row r="17" spans="1:3" ht="20.25" customHeight="1">
      <c r="A17" s="1" t="s">
        <v>3</v>
      </c>
      <c r="B17" s="2">
        <v>0.0616</v>
      </c>
      <c r="C17" s="13" t="s">
        <v>31</v>
      </c>
    </row>
    <row r="18" spans="1:3" ht="20.25" customHeight="1">
      <c r="A18" s="3" t="s">
        <v>4</v>
      </c>
      <c r="B18" s="4">
        <f>+B17</f>
        <v>0.0616</v>
      </c>
      <c r="C18" s="14"/>
    </row>
    <row r="19" spans="1:3" ht="9" customHeight="1">
      <c r="A19" s="44"/>
      <c r="B19" s="44"/>
      <c r="C19" s="14"/>
    </row>
    <row r="20" spans="1:3" ht="20.25" customHeight="1">
      <c r="A20" s="1" t="s">
        <v>5</v>
      </c>
      <c r="B20" s="2">
        <v>0.03</v>
      </c>
      <c r="C20" s="13" t="s">
        <v>32</v>
      </c>
    </row>
    <row r="21" spans="1:3" ht="20.25" customHeight="1">
      <c r="A21" s="1" t="s">
        <v>14</v>
      </c>
      <c r="B21" s="2">
        <v>0.045</v>
      </c>
      <c r="C21" s="13" t="s">
        <v>33</v>
      </c>
    </row>
    <row r="22" spans="1:3" ht="20.25" customHeight="1">
      <c r="A22" s="1" t="s">
        <v>6</v>
      </c>
      <c r="B22" s="2">
        <v>0.04</v>
      </c>
      <c r="C22" s="13" t="s">
        <v>34</v>
      </c>
    </row>
    <row r="23" spans="1:3" ht="20.25" customHeight="1">
      <c r="A23" s="1" t="s">
        <v>7</v>
      </c>
      <c r="B23" s="2">
        <v>0.0065</v>
      </c>
      <c r="C23" s="13" t="s">
        <v>35</v>
      </c>
    </row>
    <row r="24" spans="1:2" ht="20.25" customHeight="1">
      <c r="A24" s="3" t="s">
        <v>8</v>
      </c>
      <c r="B24" s="4">
        <f>SUM(B20:B23)</f>
        <v>0.1215</v>
      </c>
    </row>
    <row r="25" spans="1:2" ht="9" customHeight="1">
      <c r="A25" s="46"/>
      <c r="B25" s="46"/>
    </row>
    <row r="26" spans="1:2" ht="20.25" customHeight="1">
      <c r="A26" s="5" t="s">
        <v>9</v>
      </c>
      <c r="B26" s="6">
        <f>(((1+B14)*(1+B13)*(1+B11+B12)*(1+B18))/(1-B24))-1</f>
        <v>0.27418049126310784</v>
      </c>
    </row>
    <row r="28" spans="1:2" ht="41.25" customHeight="1">
      <c r="A28" s="40" t="s">
        <v>17</v>
      </c>
      <c r="B28" s="40"/>
    </row>
    <row r="29" spans="1:2" ht="41.25" customHeight="1">
      <c r="A29" s="12" t="s">
        <v>18</v>
      </c>
      <c r="B29" s="11"/>
    </row>
    <row r="30" spans="1:2" ht="26.25" customHeight="1">
      <c r="A30" s="40" t="s">
        <v>19</v>
      </c>
      <c r="B30" s="40"/>
    </row>
    <row r="31" spans="1:2" ht="26.25" customHeight="1">
      <c r="A31" s="40" t="s">
        <v>20</v>
      </c>
      <c r="B31" s="40"/>
    </row>
    <row r="32" spans="1:2" ht="26.25" customHeight="1">
      <c r="A32" s="40" t="s">
        <v>21</v>
      </c>
      <c r="B32" s="40"/>
    </row>
    <row r="33" spans="1:2" ht="26.25" customHeight="1">
      <c r="A33" s="40" t="s">
        <v>57</v>
      </c>
      <c r="B33" s="40"/>
    </row>
    <row r="34" spans="1:2" ht="26.25" customHeight="1">
      <c r="A34" s="40" t="s">
        <v>23</v>
      </c>
      <c r="B34" s="40"/>
    </row>
    <row r="36" ht="12.75" customHeight="1">
      <c r="A36" s="9"/>
    </row>
    <row r="39" spans="1:2" ht="12.75" customHeight="1">
      <c r="A39" s="43"/>
      <c r="B39" s="43"/>
    </row>
  </sheetData>
  <sheetProtection/>
  <mergeCells count="14">
    <mergeCell ref="A34:B34"/>
    <mergeCell ref="A39:B39"/>
    <mergeCell ref="A25:B25"/>
    <mergeCell ref="A28:B28"/>
    <mergeCell ref="A30:B30"/>
    <mergeCell ref="A31:B31"/>
    <mergeCell ref="A32:B32"/>
    <mergeCell ref="A33:B33"/>
    <mergeCell ref="A5:B5"/>
    <mergeCell ref="A6:B6"/>
    <mergeCell ref="A7:B7"/>
    <mergeCell ref="A10:B10"/>
    <mergeCell ref="A16:B16"/>
    <mergeCell ref="A19:B19"/>
  </mergeCells>
  <printOptions/>
  <pageMargins left="0.511811024" right="0.511811024" top="0.787401575" bottom="0.787401575" header="0.31496062" footer="0.31496062"/>
  <pageSetup orientation="portrait" paperSize="9" r:id="rId2"/>
  <drawing r:id="rId1"/>
</worksheet>
</file>

<file path=xl/worksheets/sheet15.xml><?xml version="1.0" encoding="utf-8"?>
<worksheet xmlns="http://schemas.openxmlformats.org/spreadsheetml/2006/main" xmlns:r="http://schemas.openxmlformats.org/officeDocument/2006/relationships">
  <dimension ref="A5:C39"/>
  <sheetViews>
    <sheetView view="pageBreakPreview" zoomScale="60" zoomScalePageLayoutView="0" workbookViewId="0" topLeftCell="A1">
      <selection activeCell="A8" sqref="A8"/>
    </sheetView>
  </sheetViews>
  <sheetFormatPr defaultColWidth="9.140625" defaultRowHeight="12.75"/>
  <cols>
    <col min="1" max="1" width="57.8515625" style="0" customWidth="1"/>
    <col min="2" max="2" width="25.57421875" style="0" customWidth="1"/>
  </cols>
  <sheetData>
    <row r="5" spans="1:2" ht="15">
      <c r="A5" s="42" t="s">
        <v>15</v>
      </c>
      <c r="B5" s="42"/>
    </row>
    <row r="6" spans="1:2" ht="30.75" customHeight="1">
      <c r="A6" s="41" t="s">
        <v>24</v>
      </c>
      <c r="B6" s="41"/>
    </row>
    <row r="7" spans="1:2" ht="18.75" customHeight="1">
      <c r="A7" s="47" t="s">
        <v>58</v>
      </c>
      <c r="B7" s="47"/>
    </row>
    <row r="8" spans="1:2" ht="12.75">
      <c r="A8" s="10"/>
      <c r="B8" s="10"/>
    </row>
    <row r="9" spans="1:2" ht="14.25" customHeight="1">
      <c r="A9" s="7" t="s">
        <v>11</v>
      </c>
      <c r="B9" s="7" t="s">
        <v>10</v>
      </c>
    </row>
    <row r="10" spans="1:2" ht="9" customHeight="1">
      <c r="A10" s="45"/>
      <c r="B10" s="45"/>
    </row>
    <row r="11" spans="1:3" ht="20.25" customHeight="1">
      <c r="A11" s="1" t="s">
        <v>13</v>
      </c>
      <c r="B11" s="2">
        <v>0.008</v>
      </c>
      <c r="C11" s="13" t="s">
        <v>27</v>
      </c>
    </row>
    <row r="12" spans="1:3" ht="20.25" customHeight="1">
      <c r="A12" s="8" t="s">
        <v>12</v>
      </c>
      <c r="B12" s="2">
        <v>0.0097</v>
      </c>
      <c r="C12" s="13" t="s">
        <v>28</v>
      </c>
    </row>
    <row r="13" spans="1:3" ht="20.25" customHeight="1">
      <c r="A13" s="1" t="s">
        <v>0</v>
      </c>
      <c r="B13" s="2">
        <v>0.0059</v>
      </c>
      <c r="C13" s="13" t="s">
        <v>29</v>
      </c>
    </row>
    <row r="14" spans="1:3" ht="20.25" customHeight="1">
      <c r="A14" s="1" t="s">
        <v>1</v>
      </c>
      <c r="B14" s="2">
        <v>0.03</v>
      </c>
      <c r="C14" s="13" t="s">
        <v>30</v>
      </c>
    </row>
    <row r="15" spans="1:3" ht="20.25" customHeight="1">
      <c r="A15" s="3" t="s">
        <v>2</v>
      </c>
      <c r="B15" s="4">
        <f>SUM(B11:B14)</f>
        <v>0.053599999999999995</v>
      </c>
      <c r="C15" s="14"/>
    </row>
    <row r="16" spans="1:3" ht="9" customHeight="1">
      <c r="A16" s="44"/>
      <c r="B16" s="44"/>
      <c r="C16" s="14"/>
    </row>
    <row r="17" spans="1:3" ht="20.25" customHeight="1">
      <c r="A17" s="1" t="s">
        <v>3</v>
      </c>
      <c r="B17" s="2">
        <v>0.0616</v>
      </c>
      <c r="C17" s="13" t="s">
        <v>31</v>
      </c>
    </row>
    <row r="18" spans="1:3" ht="20.25" customHeight="1">
      <c r="A18" s="3" t="s">
        <v>4</v>
      </c>
      <c r="B18" s="4">
        <f>+B17</f>
        <v>0.0616</v>
      </c>
      <c r="C18" s="14"/>
    </row>
    <row r="19" spans="1:3" ht="9" customHeight="1">
      <c r="A19" s="44"/>
      <c r="B19" s="44"/>
      <c r="C19" s="14"/>
    </row>
    <row r="20" spans="1:3" ht="20.25" customHeight="1">
      <c r="A20" s="1" t="s">
        <v>5</v>
      </c>
      <c r="B20" s="2">
        <v>0.03</v>
      </c>
      <c r="C20" s="13" t="s">
        <v>32</v>
      </c>
    </row>
    <row r="21" spans="1:3" ht="20.25" customHeight="1">
      <c r="A21" s="1" t="s">
        <v>14</v>
      </c>
      <c r="B21" s="2">
        <v>0.045</v>
      </c>
      <c r="C21" s="13" t="s">
        <v>33</v>
      </c>
    </row>
    <row r="22" spans="1:3" ht="20.25" customHeight="1">
      <c r="A22" s="1" t="s">
        <v>6</v>
      </c>
      <c r="B22" s="2">
        <v>0.04</v>
      </c>
      <c r="C22" s="13" t="s">
        <v>34</v>
      </c>
    </row>
    <row r="23" spans="1:3" ht="20.25" customHeight="1">
      <c r="A23" s="1" t="s">
        <v>7</v>
      </c>
      <c r="B23" s="2">
        <v>0.0065</v>
      </c>
      <c r="C23" s="13" t="s">
        <v>35</v>
      </c>
    </row>
    <row r="24" spans="1:2" ht="20.25" customHeight="1">
      <c r="A24" s="3" t="s">
        <v>8</v>
      </c>
      <c r="B24" s="4">
        <f>SUM(B20:B23)</f>
        <v>0.1215</v>
      </c>
    </row>
    <row r="25" spans="1:2" ht="9" customHeight="1">
      <c r="A25" s="46"/>
      <c r="B25" s="46"/>
    </row>
    <row r="26" spans="1:2" ht="20.25" customHeight="1">
      <c r="A26" s="5" t="s">
        <v>9</v>
      </c>
      <c r="B26" s="6">
        <f>(((1+B14)*(1+B13)*(1+B11+B12)*(1+B18))/(1-B24))-1</f>
        <v>0.27418049126310784</v>
      </c>
    </row>
    <row r="28" spans="1:2" ht="41.25" customHeight="1">
      <c r="A28" s="40" t="s">
        <v>17</v>
      </c>
      <c r="B28" s="40"/>
    </row>
    <row r="29" spans="1:2" ht="41.25" customHeight="1">
      <c r="A29" s="12" t="s">
        <v>18</v>
      </c>
      <c r="B29" s="11"/>
    </row>
    <row r="30" spans="1:2" ht="26.25" customHeight="1">
      <c r="A30" s="40" t="s">
        <v>19</v>
      </c>
      <c r="B30" s="40"/>
    </row>
    <row r="31" spans="1:2" ht="26.25" customHeight="1">
      <c r="A31" s="40" t="s">
        <v>20</v>
      </c>
      <c r="B31" s="40"/>
    </row>
    <row r="32" spans="1:2" ht="26.25" customHeight="1">
      <c r="A32" s="40" t="s">
        <v>21</v>
      </c>
      <c r="B32" s="40"/>
    </row>
    <row r="33" spans="1:2" ht="26.25" customHeight="1">
      <c r="A33" s="40" t="s">
        <v>59</v>
      </c>
      <c r="B33" s="40"/>
    </row>
    <row r="34" spans="1:2" ht="26.25" customHeight="1">
      <c r="A34" s="40" t="s">
        <v>23</v>
      </c>
      <c r="B34" s="40"/>
    </row>
    <row r="36" ht="12.75" customHeight="1">
      <c r="A36" s="9"/>
    </row>
    <row r="39" spans="1:2" ht="12.75" customHeight="1">
      <c r="A39" s="43"/>
      <c r="B39" s="43"/>
    </row>
  </sheetData>
  <sheetProtection/>
  <mergeCells count="14">
    <mergeCell ref="A34:B34"/>
    <mergeCell ref="A39:B39"/>
    <mergeCell ref="A25:B25"/>
    <mergeCell ref="A28:B28"/>
    <mergeCell ref="A30:B30"/>
    <mergeCell ref="A31:B31"/>
    <mergeCell ref="A32:B32"/>
    <mergeCell ref="A33:B33"/>
    <mergeCell ref="A5:B5"/>
    <mergeCell ref="A6:B6"/>
    <mergeCell ref="A7:B7"/>
    <mergeCell ref="A10:B10"/>
    <mergeCell ref="A16:B16"/>
    <mergeCell ref="A19:B19"/>
  </mergeCells>
  <printOptions/>
  <pageMargins left="0.511811024" right="0.511811024" top="0.787401575" bottom="0.787401575" header="0.31496062" footer="0.31496062"/>
  <pageSetup orientation="portrait" paperSize="9" r:id="rId2"/>
  <drawing r:id="rId1"/>
</worksheet>
</file>

<file path=xl/worksheets/sheet16.xml><?xml version="1.0" encoding="utf-8"?>
<worksheet xmlns="http://schemas.openxmlformats.org/spreadsheetml/2006/main" xmlns:r="http://schemas.openxmlformats.org/officeDocument/2006/relationships">
  <dimension ref="A5:C39"/>
  <sheetViews>
    <sheetView view="pageBreakPreview" zoomScale="60" zoomScalePageLayoutView="0" workbookViewId="0" topLeftCell="A1">
      <selection activeCell="A8" sqref="A8"/>
    </sheetView>
  </sheetViews>
  <sheetFormatPr defaultColWidth="9.140625" defaultRowHeight="12.75"/>
  <cols>
    <col min="1" max="1" width="57.8515625" style="0" customWidth="1"/>
    <col min="2" max="2" width="25.57421875" style="0" customWidth="1"/>
  </cols>
  <sheetData>
    <row r="5" spans="1:2" ht="15">
      <c r="A5" s="42" t="s">
        <v>15</v>
      </c>
      <c r="B5" s="42"/>
    </row>
    <row r="6" spans="1:2" ht="30.75" customHeight="1">
      <c r="A6" s="41" t="s">
        <v>24</v>
      </c>
      <c r="B6" s="41"/>
    </row>
    <row r="7" spans="1:2" ht="18.75" customHeight="1">
      <c r="A7" s="47" t="s">
        <v>60</v>
      </c>
      <c r="B7" s="47"/>
    </row>
    <row r="8" spans="1:2" ht="12.75">
      <c r="A8" s="10"/>
      <c r="B8" s="10"/>
    </row>
    <row r="9" spans="1:2" ht="14.25" customHeight="1">
      <c r="A9" s="7" t="s">
        <v>11</v>
      </c>
      <c r="B9" s="7" t="s">
        <v>10</v>
      </c>
    </row>
    <row r="10" spans="1:2" ht="9" customHeight="1">
      <c r="A10" s="45"/>
      <c r="B10" s="45"/>
    </row>
    <row r="11" spans="1:3" ht="20.25" customHeight="1">
      <c r="A11" s="1" t="s">
        <v>13</v>
      </c>
      <c r="B11" s="2">
        <v>0.008</v>
      </c>
      <c r="C11" s="13" t="s">
        <v>27</v>
      </c>
    </row>
    <row r="12" spans="1:3" ht="20.25" customHeight="1">
      <c r="A12" s="8" t="s">
        <v>12</v>
      </c>
      <c r="B12" s="2">
        <v>0.0097</v>
      </c>
      <c r="C12" s="13" t="s">
        <v>28</v>
      </c>
    </row>
    <row r="13" spans="1:3" ht="20.25" customHeight="1">
      <c r="A13" s="1" t="s">
        <v>0</v>
      </c>
      <c r="B13" s="2">
        <v>0.0059</v>
      </c>
      <c r="C13" s="13" t="s">
        <v>29</v>
      </c>
    </row>
    <row r="14" spans="1:3" ht="20.25" customHeight="1">
      <c r="A14" s="1" t="s">
        <v>1</v>
      </c>
      <c r="B14" s="2">
        <v>0.03</v>
      </c>
      <c r="C14" s="13" t="s">
        <v>30</v>
      </c>
    </row>
    <row r="15" spans="1:3" ht="20.25" customHeight="1">
      <c r="A15" s="3" t="s">
        <v>2</v>
      </c>
      <c r="B15" s="4">
        <f>SUM(B11:B14)</f>
        <v>0.053599999999999995</v>
      </c>
      <c r="C15" s="14"/>
    </row>
    <row r="16" spans="1:3" ht="9" customHeight="1">
      <c r="A16" s="44"/>
      <c r="B16" s="44"/>
      <c r="C16" s="14"/>
    </row>
    <row r="17" spans="1:3" ht="20.25" customHeight="1">
      <c r="A17" s="1" t="s">
        <v>3</v>
      </c>
      <c r="B17" s="2">
        <v>0.0616</v>
      </c>
      <c r="C17" s="13" t="s">
        <v>31</v>
      </c>
    </row>
    <row r="18" spans="1:3" ht="20.25" customHeight="1">
      <c r="A18" s="3" t="s">
        <v>4</v>
      </c>
      <c r="B18" s="4">
        <f>+B17</f>
        <v>0.0616</v>
      </c>
      <c r="C18" s="14"/>
    </row>
    <row r="19" spans="1:3" ht="9" customHeight="1">
      <c r="A19" s="44"/>
      <c r="B19" s="44"/>
      <c r="C19" s="14"/>
    </row>
    <row r="20" spans="1:3" ht="20.25" customHeight="1">
      <c r="A20" s="1" t="s">
        <v>5</v>
      </c>
      <c r="B20" s="2">
        <v>0.03</v>
      </c>
      <c r="C20" s="13" t="s">
        <v>32</v>
      </c>
    </row>
    <row r="21" spans="1:3" ht="20.25" customHeight="1">
      <c r="A21" s="1" t="s">
        <v>14</v>
      </c>
      <c r="B21" s="2">
        <v>0.045</v>
      </c>
      <c r="C21" s="13" t="s">
        <v>33</v>
      </c>
    </row>
    <row r="22" spans="1:3" ht="20.25" customHeight="1">
      <c r="A22" s="1" t="s">
        <v>6</v>
      </c>
      <c r="B22" s="2">
        <v>0.04</v>
      </c>
      <c r="C22" s="13" t="s">
        <v>34</v>
      </c>
    </row>
    <row r="23" spans="1:3" ht="20.25" customHeight="1">
      <c r="A23" s="1" t="s">
        <v>7</v>
      </c>
      <c r="B23" s="2">
        <v>0.0065</v>
      </c>
      <c r="C23" s="13" t="s">
        <v>35</v>
      </c>
    </row>
    <row r="24" spans="1:2" ht="20.25" customHeight="1">
      <c r="A24" s="3" t="s">
        <v>8</v>
      </c>
      <c r="B24" s="4">
        <f>SUM(B20:B23)</f>
        <v>0.1215</v>
      </c>
    </row>
    <row r="25" spans="1:2" ht="9" customHeight="1">
      <c r="A25" s="46"/>
      <c r="B25" s="46"/>
    </row>
    <row r="26" spans="1:2" ht="20.25" customHeight="1">
      <c r="A26" s="5" t="s">
        <v>9</v>
      </c>
      <c r="B26" s="6">
        <f>(((1+B14)*(1+B13)*(1+B11+B12)*(1+B18))/(1-B24))-1</f>
        <v>0.27418049126310784</v>
      </c>
    </row>
    <row r="28" spans="1:2" ht="41.25" customHeight="1">
      <c r="A28" s="40" t="s">
        <v>17</v>
      </c>
      <c r="B28" s="40"/>
    </row>
    <row r="29" spans="1:2" ht="41.25" customHeight="1">
      <c r="A29" s="12" t="s">
        <v>18</v>
      </c>
      <c r="B29" s="11"/>
    </row>
    <row r="30" spans="1:2" ht="26.25" customHeight="1">
      <c r="A30" s="40" t="s">
        <v>19</v>
      </c>
      <c r="B30" s="40"/>
    </row>
    <row r="31" spans="1:2" ht="26.25" customHeight="1">
      <c r="A31" s="40" t="s">
        <v>20</v>
      </c>
      <c r="B31" s="40"/>
    </row>
    <row r="32" spans="1:2" ht="26.25" customHeight="1">
      <c r="A32" s="40" t="s">
        <v>21</v>
      </c>
      <c r="B32" s="40"/>
    </row>
    <row r="33" spans="1:2" ht="26.25" customHeight="1">
      <c r="A33" s="40" t="s">
        <v>61</v>
      </c>
      <c r="B33" s="40"/>
    </row>
    <row r="34" spans="1:2" ht="26.25" customHeight="1">
      <c r="A34" s="40" t="s">
        <v>23</v>
      </c>
      <c r="B34" s="40"/>
    </row>
    <row r="36" ht="12.75" customHeight="1">
      <c r="A36" s="9"/>
    </row>
    <row r="39" spans="1:2" ht="12.75" customHeight="1">
      <c r="A39" s="43"/>
      <c r="B39" s="43"/>
    </row>
  </sheetData>
  <sheetProtection/>
  <mergeCells count="14">
    <mergeCell ref="A34:B34"/>
    <mergeCell ref="A39:B39"/>
    <mergeCell ref="A25:B25"/>
    <mergeCell ref="A28:B28"/>
    <mergeCell ref="A30:B30"/>
    <mergeCell ref="A31:B31"/>
    <mergeCell ref="A32:B32"/>
    <mergeCell ref="A33:B33"/>
    <mergeCell ref="A5:B5"/>
    <mergeCell ref="A6:B6"/>
    <mergeCell ref="A7:B7"/>
    <mergeCell ref="A10:B10"/>
    <mergeCell ref="A16:B16"/>
    <mergeCell ref="A19:B19"/>
  </mergeCells>
  <printOptions/>
  <pageMargins left="0.511811024" right="0.511811024" top="0.787401575" bottom="0.787401575" header="0.31496062" footer="0.3149606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5:C38"/>
  <sheetViews>
    <sheetView view="pageBreakPreview" zoomScale="70" zoomScaleSheetLayoutView="70" zoomScalePageLayoutView="0" workbookViewId="0" topLeftCell="A1">
      <selection activeCell="A8" sqref="A8"/>
    </sheetView>
  </sheetViews>
  <sheetFormatPr defaultColWidth="9.140625" defaultRowHeight="12.75"/>
  <cols>
    <col min="1" max="1" width="57.8515625" style="0" customWidth="1"/>
    <col min="2" max="2" width="25.57421875" style="0" customWidth="1"/>
    <col min="3" max="3" width="6.140625" style="0" customWidth="1"/>
  </cols>
  <sheetData>
    <row r="5" spans="1:2" ht="15">
      <c r="A5" s="42" t="s">
        <v>15</v>
      </c>
      <c r="B5" s="42"/>
    </row>
    <row r="6" spans="1:2" ht="30.75" customHeight="1">
      <c r="A6" s="41" t="s">
        <v>24</v>
      </c>
      <c r="B6" s="41"/>
    </row>
    <row r="7" spans="1:2" ht="65.25" customHeight="1">
      <c r="A7" s="47" t="s">
        <v>16</v>
      </c>
      <c r="B7" s="47"/>
    </row>
    <row r="8" spans="1:2" ht="14.25" customHeight="1">
      <c r="A8" s="7" t="s">
        <v>11</v>
      </c>
      <c r="B8" s="7" t="s">
        <v>10</v>
      </c>
    </row>
    <row r="9" spans="1:2" ht="9" customHeight="1">
      <c r="A9" s="45"/>
      <c r="B9" s="45"/>
    </row>
    <row r="10" spans="1:3" ht="20.25" customHeight="1">
      <c r="A10" s="1" t="s">
        <v>13</v>
      </c>
      <c r="B10" s="2">
        <v>0.008</v>
      </c>
      <c r="C10" s="13" t="s">
        <v>27</v>
      </c>
    </row>
    <row r="11" spans="1:3" ht="20.25" customHeight="1">
      <c r="A11" s="8" t="s">
        <v>12</v>
      </c>
      <c r="B11" s="2">
        <v>0.0097</v>
      </c>
      <c r="C11" s="13" t="s">
        <v>28</v>
      </c>
    </row>
    <row r="12" spans="1:3" ht="20.25" customHeight="1">
      <c r="A12" s="1" t="s">
        <v>0</v>
      </c>
      <c r="B12" s="2">
        <v>0.0059</v>
      </c>
      <c r="C12" s="13" t="s">
        <v>29</v>
      </c>
    </row>
    <row r="13" spans="1:3" ht="20.25" customHeight="1">
      <c r="A13" s="1" t="s">
        <v>1</v>
      </c>
      <c r="B13" s="2">
        <v>0.03</v>
      </c>
      <c r="C13" s="13" t="s">
        <v>30</v>
      </c>
    </row>
    <row r="14" spans="1:3" ht="20.25" customHeight="1">
      <c r="A14" s="3" t="s">
        <v>2</v>
      </c>
      <c r="B14" s="4">
        <f>SUM(B10:B13)</f>
        <v>0.053599999999999995</v>
      </c>
      <c r="C14" s="14"/>
    </row>
    <row r="15" spans="1:3" ht="9" customHeight="1">
      <c r="A15" s="44"/>
      <c r="B15" s="44"/>
      <c r="C15" s="14"/>
    </row>
    <row r="16" spans="1:3" ht="20.25" customHeight="1">
      <c r="A16" s="1" t="s">
        <v>3</v>
      </c>
      <c r="B16" s="2">
        <v>0.0616</v>
      </c>
      <c r="C16" s="13" t="s">
        <v>31</v>
      </c>
    </row>
    <row r="17" spans="1:3" ht="20.25" customHeight="1">
      <c r="A17" s="3" t="s">
        <v>4</v>
      </c>
      <c r="B17" s="4">
        <f>+B16</f>
        <v>0.0616</v>
      </c>
      <c r="C17" s="14"/>
    </row>
    <row r="18" spans="1:3" ht="9" customHeight="1">
      <c r="A18" s="44"/>
      <c r="B18" s="44"/>
      <c r="C18" s="14"/>
    </row>
    <row r="19" spans="1:3" ht="20.25" customHeight="1">
      <c r="A19" s="1" t="s">
        <v>5</v>
      </c>
      <c r="B19" s="2">
        <v>0.03</v>
      </c>
      <c r="C19" s="13" t="s">
        <v>32</v>
      </c>
    </row>
    <row r="20" spans="1:3" ht="20.25" customHeight="1">
      <c r="A20" s="1" t="s">
        <v>14</v>
      </c>
      <c r="B20" s="2">
        <v>0.045</v>
      </c>
      <c r="C20" s="13" t="s">
        <v>33</v>
      </c>
    </row>
    <row r="21" spans="1:3" ht="20.25" customHeight="1">
      <c r="A21" s="1" t="s">
        <v>6</v>
      </c>
      <c r="B21" s="2">
        <v>0.03</v>
      </c>
      <c r="C21" s="13" t="s">
        <v>34</v>
      </c>
    </row>
    <row r="22" spans="1:3" ht="20.25" customHeight="1">
      <c r="A22" s="1" t="s">
        <v>7</v>
      </c>
      <c r="B22" s="2">
        <v>0.0065</v>
      </c>
      <c r="C22" s="13" t="s">
        <v>35</v>
      </c>
    </row>
    <row r="23" spans="1:2" ht="20.25" customHeight="1">
      <c r="A23" s="3" t="s">
        <v>8</v>
      </c>
      <c r="B23" s="4">
        <f>SUM(B19:B22)</f>
        <v>0.1115</v>
      </c>
    </row>
    <row r="24" spans="1:2" ht="9" customHeight="1">
      <c r="A24" s="46"/>
      <c r="B24" s="46"/>
    </row>
    <row r="25" spans="1:2" ht="20.25" customHeight="1">
      <c r="A25" s="5" t="s">
        <v>9</v>
      </c>
      <c r="B25" s="6">
        <f>(((1+B13)*(1+B12)*(1+B10+B11)*(1+B17))/(1-B23))-1</f>
        <v>0.25983968663437307</v>
      </c>
    </row>
    <row r="27" spans="1:2" ht="41.25" customHeight="1">
      <c r="A27" s="40" t="s">
        <v>17</v>
      </c>
      <c r="B27" s="40"/>
    </row>
    <row r="28" spans="1:2" ht="41.25" customHeight="1">
      <c r="A28" s="12" t="s">
        <v>18</v>
      </c>
      <c r="B28" s="11"/>
    </row>
    <row r="29" spans="1:2" ht="26.25" customHeight="1">
      <c r="A29" s="40" t="s">
        <v>19</v>
      </c>
      <c r="B29" s="40"/>
    </row>
    <row r="30" spans="1:2" ht="26.25" customHeight="1">
      <c r="A30" s="40" t="s">
        <v>20</v>
      </c>
      <c r="B30" s="40"/>
    </row>
    <row r="31" spans="1:2" ht="26.25" customHeight="1">
      <c r="A31" s="40" t="s">
        <v>21</v>
      </c>
      <c r="B31" s="40"/>
    </row>
    <row r="32" spans="1:2" ht="26.25" customHeight="1">
      <c r="A32" s="40" t="s">
        <v>22</v>
      </c>
      <c r="B32" s="40"/>
    </row>
    <row r="33" spans="1:2" ht="12.75">
      <c r="A33" s="40" t="s">
        <v>23</v>
      </c>
      <c r="B33" s="40"/>
    </row>
    <row r="35" ht="12.75" customHeight="1">
      <c r="A35" s="9"/>
    </row>
    <row r="38" spans="1:2" ht="12.75" customHeight="1">
      <c r="A38" s="43"/>
      <c r="B38" s="43"/>
    </row>
  </sheetData>
  <sheetProtection/>
  <mergeCells count="14">
    <mergeCell ref="A38:B38"/>
    <mergeCell ref="A15:B15"/>
    <mergeCell ref="A18:B18"/>
    <mergeCell ref="A9:B9"/>
    <mergeCell ref="A24:B24"/>
    <mergeCell ref="A7:B7"/>
    <mergeCell ref="A27:B27"/>
    <mergeCell ref="A29:B29"/>
    <mergeCell ref="A30:B30"/>
    <mergeCell ref="A31:B31"/>
    <mergeCell ref="A32:B32"/>
    <mergeCell ref="A33:B33"/>
    <mergeCell ref="A6:B6"/>
    <mergeCell ref="A5:B5"/>
  </mergeCells>
  <printOptions/>
  <pageMargins left="0.7874015748031497" right="0.4330708661417323" top="0.984251968503937" bottom="0.984251968503937"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5:C39"/>
  <sheetViews>
    <sheetView view="pageBreakPreview" zoomScale="60" zoomScalePageLayoutView="0" workbookViewId="0" topLeftCell="A1">
      <selection activeCell="A8" sqref="A8"/>
    </sheetView>
  </sheetViews>
  <sheetFormatPr defaultColWidth="9.140625" defaultRowHeight="12.75"/>
  <cols>
    <col min="1" max="1" width="57.8515625" style="0" customWidth="1"/>
    <col min="2" max="2" width="25.57421875" style="0" customWidth="1"/>
  </cols>
  <sheetData>
    <row r="5" spans="1:2" ht="15">
      <c r="A5" s="42" t="s">
        <v>15</v>
      </c>
      <c r="B5" s="42"/>
    </row>
    <row r="6" spans="1:2" ht="30.75" customHeight="1">
      <c r="A6" s="41" t="s">
        <v>24</v>
      </c>
      <c r="B6" s="41"/>
    </row>
    <row r="7" spans="1:2" ht="18.75" customHeight="1">
      <c r="A7" s="47" t="s">
        <v>25</v>
      </c>
      <c r="B7" s="47"/>
    </row>
    <row r="8" spans="1:2" ht="12.75">
      <c r="A8" s="10"/>
      <c r="B8" s="10"/>
    </row>
    <row r="9" spans="1:2" ht="14.25" customHeight="1">
      <c r="A9" s="7" t="s">
        <v>11</v>
      </c>
      <c r="B9" s="7" t="s">
        <v>10</v>
      </c>
    </row>
    <row r="10" spans="1:2" ht="9" customHeight="1">
      <c r="A10" s="45"/>
      <c r="B10" s="45"/>
    </row>
    <row r="11" spans="1:3" ht="20.25" customHeight="1">
      <c r="A11" s="1" t="s">
        <v>13</v>
      </c>
      <c r="B11" s="2">
        <v>0.008</v>
      </c>
      <c r="C11" s="13" t="s">
        <v>27</v>
      </c>
    </row>
    <row r="12" spans="1:3" ht="20.25" customHeight="1">
      <c r="A12" s="8" t="s">
        <v>12</v>
      </c>
      <c r="B12" s="2">
        <v>0.0097</v>
      </c>
      <c r="C12" s="13" t="s">
        <v>28</v>
      </c>
    </row>
    <row r="13" spans="1:3" ht="20.25" customHeight="1">
      <c r="A13" s="1" t="s">
        <v>0</v>
      </c>
      <c r="B13" s="2">
        <v>0.0059</v>
      </c>
      <c r="C13" s="13" t="s">
        <v>29</v>
      </c>
    </row>
    <row r="14" spans="1:3" ht="20.25" customHeight="1">
      <c r="A14" s="1" t="s">
        <v>1</v>
      </c>
      <c r="B14" s="2">
        <v>0.03</v>
      </c>
      <c r="C14" s="13" t="s">
        <v>30</v>
      </c>
    </row>
    <row r="15" spans="1:3" ht="20.25" customHeight="1">
      <c r="A15" s="3" t="s">
        <v>2</v>
      </c>
      <c r="B15" s="4">
        <f>SUM(B11:B14)</f>
        <v>0.053599999999999995</v>
      </c>
      <c r="C15" s="14"/>
    </row>
    <row r="16" spans="1:3" ht="9" customHeight="1">
      <c r="A16" s="44"/>
      <c r="B16" s="44"/>
      <c r="C16" s="14"/>
    </row>
    <row r="17" spans="1:3" ht="20.25" customHeight="1">
      <c r="A17" s="1" t="s">
        <v>3</v>
      </c>
      <c r="B17" s="2">
        <v>0.0616</v>
      </c>
      <c r="C17" s="13" t="s">
        <v>31</v>
      </c>
    </row>
    <row r="18" spans="1:3" ht="20.25" customHeight="1">
      <c r="A18" s="3" t="s">
        <v>4</v>
      </c>
      <c r="B18" s="4">
        <f>+B17</f>
        <v>0.0616</v>
      </c>
      <c r="C18" s="14"/>
    </row>
    <row r="19" spans="1:3" ht="9" customHeight="1">
      <c r="A19" s="44"/>
      <c r="B19" s="44"/>
      <c r="C19" s="14"/>
    </row>
    <row r="20" spans="1:3" ht="20.25" customHeight="1">
      <c r="A20" s="1" t="s">
        <v>5</v>
      </c>
      <c r="B20" s="2">
        <v>0.03</v>
      </c>
      <c r="C20" s="13" t="s">
        <v>32</v>
      </c>
    </row>
    <row r="21" spans="1:3" ht="20.25" customHeight="1">
      <c r="A21" s="1" t="s">
        <v>14</v>
      </c>
      <c r="B21" s="2">
        <v>0.045</v>
      </c>
      <c r="C21" s="13" t="s">
        <v>33</v>
      </c>
    </row>
    <row r="22" spans="1:3" ht="20.25" customHeight="1">
      <c r="A22" s="1" t="s">
        <v>6</v>
      </c>
      <c r="B22" s="2">
        <v>0.05</v>
      </c>
      <c r="C22" s="13" t="s">
        <v>34</v>
      </c>
    </row>
    <row r="23" spans="1:3" ht="20.25" customHeight="1">
      <c r="A23" s="1" t="s">
        <v>7</v>
      </c>
      <c r="B23" s="2">
        <v>0.0065</v>
      </c>
      <c r="C23" s="13" t="s">
        <v>35</v>
      </c>
    </row>
    <row r="24" spans="1:2" ht="20.25" customHeight="1">
      <c r="A24" s="3" t="s">
        <v>8</v>
      </c>
      <c r="B24" s="4">
        <f>SUM(B20:B23)</f>
        <v>0.1315</v>
      </c>
    </row>
    <row r="25" spans="1:2" ht="9" customHeight="1">
      <c r="A25" s="46"/>
      <c r="B25" s="46"/>
    </row>
    <row r="26" spans="1:2" ht="20.25" customHeight="1">
      <c r="A26" s="5" t="s">
        <v>9</v>
      </c>
      <c r="B26" s="6">
        <f>(((1+B14)*(1+B13)*(1+B11+B12)*(1+B18))/(1-B24))-1</f>
        <v>0.2888515389460453</v>
      </c>
    </row>
    <row r="28" spans="1:2" ht="41.25" customHeight="1">
      <c r="A28" s="40" t="s">
        <v>17</v>
      </c>
      <c r="B28" s="40"/>
    </row>
    <row r="29" spans="1:2" ht="41.25" customHeight="1">
      <c r="A29" s="12" t="s">
        <v>18</v>
      </c>
      <c r="B29" s="11"/>
    </row>
    <row r="30" spans="1:2" ht="26.25" customHeight="1">
      <c r="A30" s="40" t="s">
        <v>19</v>
      </c>
      <c r="B30" s="40"/>
    </row>
    <row r="31" spans="1:2" ht="26.25" customHeight="1">
      <c r="A31" s="40" t="s">
        <v>20</v>
      </c>
      <c r="B31" s="40"/>
    </row>
    <row r="32" spans="1:2" ht="26.25" customHeight="1">
      <c r="A32" s="40" t="s">
        <v>21</v>
      </c>
      <c r="B32" s="40"/>
    </row>
    <row r="33" spans="1:2" ht="26.25" customHeight="1">
      <c r="A33" s="40" t="s">
        <v>26</v>
      </c>
      <c r="B33" s="40"/>
    </row>
    <row r="34" spans="1:2" ht="26.25" customHeight="1">
      <c r="A34" s="40" t="s">
        <v>23</v>
      </c>
      <c r="B34" s="40"/>
    </row>
    <row r="36" ht="12.75" customHeight="1">
      <c r="A36" s="9"/>
    </row>
    <row r="39" spans="1:2" ht="12.75" customHeight="1">
      <c r="A39" s="43"/>
      <c r="B39" s="43"/>
    </row>
  </sheetData>
  <sheetProtection/>
  <mergeCells count="14">
    <mergeCell ref="A34:B34"/>
    <mergeCell ref="A39:B39"/>
    <mergeCell ref="A25:B25"/>
    <mergeCell ref="A28:B28"/>
    <mergeCell ref="A30:B30"/>
    <mergeCell ref="A31:B31"/>
    <mergeCell ref="A32:B32"/>
    <mergeCell ref="A33:B33"/>
    <mergeCell ref="A5:B5"/>
    <mergeCell ref="A6:B6"/>
    <mergeCell ref="A7:B7"/>
    <mergeCell ref="A10:B10"/>
    <mergeCell ref="A16:B16"/>
    <mergeCell ref="A19:B19"/>
  </mergeCells>
  <printOptions/>
  <pageMargins left="0.511811024" right="0.511811024" top="0.787401575" bottom="0.787401575" header="0.31496062" footer="0.31496062"/>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5:C39"/>
  <sheetViews>
    <sheetView view="pageBreakPreview" zoomScale="60" zoomScalePageLayoutView="0" workbookViewId="0" topLeftCell="A1">
      <selection activeCell="A8" sqref="A8"/>
    </sheetView>
  </sheetViews>
  <sheetFormatPr defaultColWidth="9.140625" defaultRowHeight="12.75"/>
  <cols>
    <col min="1" max="1" width="57.8515625" style="0" customWidth="1"/>
    <col min="2" max="2" width="25.57421875" style="0" customWidth="1"/>
  </cols>
  <sheetData>
    <row r="5" spans="1:2" ht="15">
      <c r="A5" s="42" t="s">
        <v>15</v>
      </c>
      <c r="B5" s="42"/>
    </row>
    <row r="6" spans="1:2" ht="30.75" customHeight="1">
      <c r="A6" s="41" t="s">
        <v>24</v>
      </c>
      <c r="B6" s="41"/>
    </row>
    <row r="7" spans="1:2" ht="18.75" customHeight="1">
      <c r="A7" s="47" t="s">
        <v>36</v>
      </c>
      <c r="B7" s="47"/>
    </row>
    <row r="8" spans="1:2" ht="12.75">
      <c r="A8" s="10"/>
      <c r="B8" s="10"/>
    </row>
    <row r="9" spans="1:2" ht="14.25" customHeight="1">
      <c r="A9" s="7" t="s">
        <v>11</v>
      </c>
      <c r="B9" s="7" t="s">
        <v>10</v>
      </c>
    </row>
    <row r="10" spans="1:2" ht="9" customHeight="1">
      <c r="A10" s="45"/>
      <c r="B10" s="45"/>
    </row>
    <row r="11" spans="1:3" ht="20.25" customHeight="1">
      <c r="A11" s="1" t="s">
        <v>13</v>
      </c>
      <c r="B11" s="2">
        <v>0.008</v>
      </c>
      <c r="C11" s="13" t="s">
        <v>27</v>
      </c>
    </row>
    <row r="12" spans="1:3" ht="20.25" customHeight="1">
      <c r="A12" s="8" t="s">
        <v>12</v>
      </c>
      <c r="B12" s="2">
        <v>0.0097</v>
      </c>
      <c r="C12" s="13" t="s">
        <v>28</v>
      </c>
    </row>
    <row r="13" spans="1:3" ht="20.25" customHeight="1">
      <c r="A13" s="1" t="s">
        <v>0</v>
      </c>
      <c r="B13" s="2">
        <v>0.0059</v>
      </c>
      <c r="C13" s="13" t="s">
        <v>29</v>
      </c>
    </row>
    <row r="14" spans="1:3" ht="20.25" customHeight="1">
      <c r="A14" s="1" t="s">
        <v>1</v>
      </c>
      <c r="B14" s="2">
        <v>0.03</v>
      </c>
      <c r="C14" s="13" t="s">
        <v>30</v>
      </c>
    </row>
    <row r="15" spans="1:3" ht="20.25" customHeight="1">
      <c r="A15" s="3" t="s">
        <v>2</v>
      </c>
      <c r="B15" s="4">
        <f>SUM(B11:B14)</f>
        <v>0.053599999999999995</v>
      </c>
      <c r="C15" s="14"/>
    </row>
    <row r="16" spans="1:3" ht="9" customHeight="1">
      <c r="A16" s="44"/>
      <c r="B16" s="44"/>
      <c r="C16" s="14"/>
    </row>
    <row r="17" spans="1:3" ht="20.25" customHeight="1">
      <c r="A17" s="1" t="s">
        <v>3</v>
      </c>
      <c r="B17" s="2">
        <v>0.0616</v>
      </c>
      <c r="C17" s="13" t="s">
        <v>31</v>
      </c>
    </row>
    <row r="18" spans="1:3" ht="20.25" customHeight="1">
      <c r="A18" s="3" t="s">
        <v>4</v>
      </c>
      <c r="B18" s="4">
        <f>+B17</f>
        <v>0.0616</v>
      </c>
      <c r="C18" s="14"/>
    </row>
    <row r="19" spans="1:3" ht="9" customHeight="1">
      <c r="A19" s="44"/>
      <c r="B19" s="44"/>
      <c r="C19" s="14"/>
    </row>
    <row r="20" spans="1:3" ht="20.25" customHeight="1">
      <c r="A20" s="1" t="s">
        <v>5</v>
      </c>
      <c r="B20" s="2">
        <v>0.03</v>
      </c>
      <c r="C20" s="13" t="s">
        <v>32</v>
      </c>
    </row>
    <row r="21" spans="1:3" ht="20.25" customHeight="1">
      <c r="A21" s="1" t="s">
        <v>14</v>
      </c>
      <c r="B21" s="2">
        <v>0.045</v>
      </c>
      <c r="C21" s="13" t="s">
        <v>33</v>
      </c>
    </row>
    <row r="22" spans="1:3" ht="20.25" customHeight="1">
      <c r="A22" s="1" t="s">
        <v>6</v>
      </c>
      <c r="B22" s="2">
        <v>0.04</v>
      </c>
      <c r="C22" s="13" t="s">
        <v>34</v>
      </c>
    </row>
    <row r="23" spans="1:3" ht="20.25" customHeight="1">
      <c r="A23" s="1" t="s">
        <v>7</v>
      </c>
      <c r="B23" s="2">
        <v>0.0065</v>
      </c>
      <c r="C23" s="13" t="s">
        <v>35</v>
      </c>
    </row>
    <row r="24" spans="1:2" ht="20.25" customHeight="1">
      <c r="A24" s="3" t="s">
        <v>8</v>
      </c>
      <c r="B24" s="4">
        <f>SUM(B20:B23)</f>
        <v>0.1215</v>
      </c>
    </row>
    <row r="25" spans="1:2" ht="9" customHeight="1">
      <c r="A25" s="46"/>
      <c r="B25" s="46"/>
    </row>
    <row r="26" spans="1:2" ht="20.25" customHeight="1">
      <c r="A26" s="5" t="s">
        <v>9</v>
      </c>
      <c r="B26" s="6">
        <f>(((1+B14)*(1+B13)*(1+B11+B12)*(1+B18))/(1-B24))-1</f>
        <v>0.27418049126310784</v>
      </c>
    </row>
    <row r="28" spans="1:2" ht="41.25" customHeight="1">
      <c r="A28" s="40" t="s">
        <v>17</v>
      </c>
      <c r="B28" s="40"/>
    </row>
    <row r="29" spans="1:2" ht="41.25" customHeight="1">
      <c r="A29" s="12" t="s">
        <v>18</v>
      </c>
      <c r="B29" s="11"/>
    </row>
    <row r="30" spans="1:2" ht="26.25" customHeight="1">
      <c r="A30" s="40" t="s">
        <v>19</v>
      </c>
      <c r="B30" s="40"/>
    </row>
    <row r="31" spans="1:2" ht="26.25" customHeight="1">
      <c r="A31" s="40" t="s">
        <v>20</v>
      </c>
      <c r="B31" s="40"/>
    </row>
    <row r="32" spans="1:2" ht="26.25" customHeight="1">
      <c r="A32" s="40" t="s">
        <v>21</v>
      </c>
      <c r="B32" s="40"/>
    </row>
    <row r="33" spans="1:2" ht="26.25" customHeight="1">
      <c r="A33" s="40" t="s">
        <v>37</v>
      </c>
      <c r="B33" s="40"/>
    </row>
    <row r="34" spans="1:2" ht="26.25" customHeight="1">
      <c r="A34" s="40" t="s">
        <v>23</v>
      </c>
      <c r="B34" s="40"/>
    </row>
    <row r="36" ht="12.75" customHeight="1">
      <c r="A36" s="9"/>
    </row>
    <row r="39" spans="1:2" ht="12.75" customHeight="1">
      <c r="A39" s="43"/>
      <c r="B39" s="43"/>
    </row>
  </sheetData>
  <sheetProtection/>
  <mergeCells count="14">
    <mergeCell ref="A34:B34"/>
    <mergeCell ref="A39:B39"/>
    <mergeCell ref="A25:B25"/>
    <mergeCell ref="A28:B28"/>
    <mergeCell ref="A30:B30"/>
    <mergeCell ref="A31:B31"/>
    <mergeCell ref="A32:B32"/>
    <mergeCell ref="A33:B33"/>
    <mergeCell ref="A5:B5"/>
    <mergeCell ref="A6:B6"/>
    <mergeCell ref="A7:B7"/>
    <mergeCell ref="A10:B10"/>
    <mergeCell ref="A16:B16"/>
    <mergeCell ref="A19:B19"/>
  </mergeCells>
  <printOptions/>
  <pageMargins left="0.511811024" right="0.511811024" top="0.787401575" bottom="0.787401575" header="0.31496062" footer="0.31496062"/>
  <pageSetup orientation="portrait" paperSize="9" r:id="rId2"/>
  <drawing r:id="rId1"/>
</worksheet>
</file>

<file path=xl/worksheets/sheet5.xml><?xml version="1.0" encoding="utf-8"?>
<worksheet xmlns="http://schemas.openxmlformats.org/spreadsheetml/2006/main" xmlns:r="http://schemas.openxmlformats.org/officeDocument/2006/relationships">
  <dimension ref="A5:C39"/>
  <sheetViews>
    <sheetView view="pageBreakPreview" zoomScale="60" zoomScalePageLayoutView="0" workbookViewId="0" topLeftCell="A1">
      <selection activeCell="A8" sqref="A8"/>
    </sheetView>
  </sheetViews>
  <sheetFormatPr defaultColWidth="9.140625" defaultRowHeight="12.75"/>
  <cols>
    <col min="1" max="1" width="57.8515625" style="0" customWidth="1"/>
    <col min="2" max="2" width="25.57421875" style="0" customWidth="1"/>
  </cols>
  <sheetData>
    <row r="5" spans="1:2" ht="15">
      <c r="A5" s="42" t="s">
        <v>15</v>
      </c>
      <c r="B5" s="42"/>
    </row>
    <row r="6" spans="1:2" ht="30.75" customHeight="1">
      <c r="A6" s="41" t="s">
        <v>24</v>
      </c>
      <c r="B6" s="41"/>
    </row>
    <row r="7" spans="1:2" ht="18.75" customHeight="1">
      <c r="A7" s="47" t="s">
        <v>38</v>
      </c>
      <c r="B7" s="47"/>
    </row>
    <row r="8" spans="1:2" ht="12.75">
      <c r="A8" s="10"/>
      <c r="B8" s="10"/>
    </row>
    <row r="9" spans="1:2" ht="14.25" customHeight="1">
      <c r="A9" s="7" t="s">
        <v>11</v>
      </c>
      <c r="B9" s="7" t="s">
        <v>10</v>
      </c>
    </row>
    <row r="10" spans="1:2" ht="9" customHeight="1">
      <c r="A10" s="45"/>
      <c r="B10" s="45"/>
    </row>
    <row r="11" spans="1:3" ht="20.25" customHeight="1">
      <c r="A11" s="1" t="s">
        <v>13</v>
      </c>
      <c r="B11" s="2">
        <v>0.008</v>
      </c>
      <c r="C11" s="13" t="s">
        <v>27</v>
      </c>
    </row>
    <row r="12" spans="1:3" ht="20.25" customHeight="1">
      <c r="A12" s="8" t="s">
        <v>12</v>
      </c>
      <c r="B12" s="2">
        <v>0.0097</v>
      </c>
      <c r="C12" s="13" t="s">
        <v>28</v>
      </c>
    </row>
    <row r="13" spans="1:3" ht="20.25" customHeight="1">
      <c r="A13" s="1" t="s">
        <v>0</v>
      </c>
      <c r="B13" s="2">
        <v>0.0059</v>
      </c>
      <c r="C13" s="13" t="s">
        <v>29</v>
      </c>
    </row>
    <row r="14" spans="1:3" ht="20.25" customHeight="1">
      <c r="A14" s="1" t="s">
        <v>1</v>
      </c>
      <c r="B14" s="2">
        <v>0.03</v>
      </c>
      <c r="C14" s="13" t="s">
        <v>30</v>
      </c>
    </row>
    <row r="15" spans="1:3" ht="20.25" customHeight="1">
      <c r="A15" s="3" t="s">
        <v>2</v>
      </c>
      <c r="B15" s="4">
        <f>SUM(B11:B14)</f>
        <v>0.053599999999999995</v>
      </c>
      <c r="C15" s="14"/>
    </row>
    <row r="16" spans="1:3" ht="9" customHeight="1">
      <c r="A16" s="44"/>
      <c r="B16" s="44"/>
      <c r="C16" s="14"/>
    </row>
    <row r="17" spans="1:3" ht="20.25" customHeight="1">
      <c r="A17" s="1" t="s">
        <v>3</v>
      </c>
      <c r="B17" s="2">
        <v>0.0616</v>
      </c>
      <c r="C17" s="13" t="s">
        <v>31</v>
      </c>
    </row>
    <row r="18" spans="1:3" ht="20.25" customHeight="1">
      <c r="A18" s="3" t="s">
        <v>4</v>
      </c>
      <c r="B18" s="4">
        <f>+B17</f>
        <v>0.0616</v>
      </c>
      <c r="C18" s="14"/>
    </row>
    <row r="19" spans="1:3" ht="9" customHeight="1">
      <c r="A19" s="44"/>
      <c r="B19" s="44"/>
      <c r="C19" s="14"/>
    </row>
    <row r="20" spans="1:3" ht="20.25" customHeight="1">
      <c r="A20" s="1" t="s">
        <v>5</v>
      </c>
      <c r="B20" s="2">
        <v>0.03</v>
      </c>
      <c r="C20" s="13" t="s">
        <v>32</v>
      </c>
    </row>
    <row r="21" spans="1:3" ht="20.25" customHeight="1">
      <c r="A21" s="1" t="s">
        <v>14</v>
      </c>
      <c r="B21" s="2">
        <v>0.045</v>
      </c>
      <c r="C21" s="13" t="s">
        <v>33</v>
      </c>
    </row>
    <row r="22" spans="1:3" ht="20.25" customHeight="1">
      <c r="A22" s="1" t="s">
        <v>6</v>
      </c>
      <c r="B22" s="2">
        <v>0.03</v>
      </c>
      <c r="C22" s="13" t="s">
        <v>34</v>
      </c>
    </row>
    <row r="23" spans="1:3" ht="20.25" customHeight="1">
      <c r="A23" s="1" t="s">
        <v>7</v>
      </c>
      <c r="B23" s="2">
        <v>0.0065</v>
      </c>
      <c r="C23" s="13" t="s">
        <v>35</v>
      </c>
    </row>
    <row r="24" spans="1:2" ht="20.25" customHeight="1">
      <c r="A24" s="3" t="s">
        <v>8</v>
      </c>
      <c r="B24" s="4">
        <f>SUM(B20:B23)</f>
        <v>0.1115</v>
      </c>
    </row>
    <row r="25" spans="1:2" ht="9" customHeight="1">
      <c r="A25" s="46"/>
      <c r="B25" s="46"/>
    </row>
    <row r="26" spans="1:2" ht="20.25" customHeight="1">
      <c r="A26" s="5" t="s">
        <v>9</v>
      </c>
      <c r="B26" s="6">
        <f>(((1+B14)*(1+B13)*(1+B11+B12)*(1+B18))/(1-B24))-1</f>
        <v>0.25983968663437307</v>
      </c>
    </row>
    <row r="28" spans="1:2" ht="41.25" customHeight="1">
      <c r="A28" s="40" t="s">
        <v>17</v>
      </c>
      <c r="B28" s="40"/>
    </row>
    <row r="29" spans="1:2" ht="41.25" customHeight="1">
      <c r="A29" s="12" t="s">
        <v>18</v>
      </c>
      <c r="B29" s="11"/>
    </row>
    <row r="30" spans="1:2" ht="26.25" customHeight="1">
      <c r="A30" s="40" t="s">
        <v>19</v>
      </c>
      <c r="B30" s="40"/>
    </row>
    <row r="31" spans="1:2" ht="26.25" customHeight="1">
      <c r="A31" s="40" t="s">
        <v>20</v>
      </c>
      <c r="B31" s="40"/>
    </row>
    <row r="32" spans="1:2" ht="26.25" customHeight="1">
      <c r="A32" s="40" t="s">
        <v>21</v>
      </c>
      <c r="B32" s="40"/>
    </row>
    <row r="33" spans="1:2" ht="26.25" customHeight="1">
      <c r="A33" s="40" t="s">
        <v>39</v>
      </c>
      <c r="B33" s="40"/>
    </row>
    <row r="34" spans="1:2" ht="26.25" customHeight="1">
      <c r="A34" s="40" t="s">
        <v>23</v>
      </c>
      <c r="B34" s="40"/>
    </row>
    <row r="36" ht="12.75" customHeight="1">
      <c r="A36" s="9"/>
    </row>
    <row r="39" spans="1:2" ht="12.75" customHeight="1">
      <c r="A39" s="43"/>
      <c r="B39" s="43"/>
    </row>
  </sheetData>
  <sheetProtection/>
  <mergeCells count="14">
    <mergeCell ref="A34:B34"/>
    <mergeCell ref="A39:B39"/>
    <mergeCell ref="A25:B25"/>
    <mergeCell ref="A28:B28"/>
    <mergeCell ref="A30:B30"/>
    <mergeCell ref="A31:B31"/>
    <mergeCell ref="A32:B32"/>
    <mergeCell ref="A33:B33"/>
    <mergeCell ref="A5:B5"/>
    <mergeCell ref="A6:B6"/>
    <mergeCell ref="A7:B7"/>
    <mergeCell ref="A10:B10"/>
    <mergeCell ref="A16:B16"/>
    <mergeCell ref="A19:B19"/>
  </mergeCells>
  <printOptions/>
  <pageMargins left="0.511811024" right="0.511811024" top="0.787401575" bottom="0.787401575" header="0.31496062" footer="0.31496062"/>
  <pageSetup orientation="portrait" paperSize="9" r:id="rId2"/>
  <drawing r:id="rId1"/>
</worksheet>
</file>

<file path=xl/worksheets/sheet6.xml><?xml version="1.0" encoding="utf-8"?>
<worksheet xmlns="http://schemas.openxmlformats.org/spreadsheetml/2006/main" xmlns:r="http://schemas.openxmlformats.org/officeDocument/2006/relationships">
  <dimension ref="A5:C39"/>
  <sheetViews>
    <sheetView view="pageBreakPreview" zoomScale="60" workbookViewId="0" topLeftCell="A1">
      <selection activeCell="A8" sqref="A8"/>
    </sheetView>
  </sheetViews>
  <sheetFormatPr defaultColWidth="9.140625" defaultRowHeight="12.75"/>
  <cols>
    <col min="1" max="1" width="57.8515625" style="0" customWidth="1"/>
    <col min="2" max="2" width="25.57421875" style="0" customWidth="1"/>
  </cols>
  <sheetData>
    <row r="5" spans="1:2" ht="15">
      <c r="A5" s="42" t="s">
        <v>15</v>
      </c>
      <c r="B5" s="42"/>
    </row>
    <row r="6" spans="1:2" ht="30.75" customHeight="1">
      <c r="A6" s="41" t="s">
        <v>24</v>
      </c>
      <c r="B6" s="41"/>
    </row>
    <row r="7" spans="1:2" ht="18.75" customHeight="1">
      <c r="A7" s="47" t="s">
        <v>40</v>
      </c>
      <c r="B7" s="47"/>
    </row>
    <row r="8" spans="1:2" ht="12.75">
      <c r="A8" s="10"/>
      <c r="B8" s="10"/>
    </row>
    <row r="9" spans="1:2" ht="14.25" customHeight="1">
      <c r="A9" s="7" t="s">
        <v>11</v>
      </c>
      <c r="B9" s="7" t="s">
        <v>10</v>
      </c>
    </row>
    <row r="10" spans="1:2" ht="9" customHeight="1">
      <c r="A10" s="45"/>
      <c r="B10" s="45"/>
    </row>
    <row r="11" spans="1:3" ht="20.25" customHeight="1">
      <c r="A11" s="1" t="s">
        <v>13</v>
      </c>
      <c r="B11" s="2">
        <v>0.008</v>
      </c>
      <c r="C11" s="13" t="s">
        <v>27</v>
      </c>
    </row>
    <row r="12" spans="1:3" ht="20.25" customHeight="1">
      <c r="A12" s="8" t="s">
        <v>12</v>
      </c>
      <c r="B12" s="2">
        <v>0.0097</v>
      </c>
      <c r="C12" s="13" t="s">
        <v>28</v>
      </c>
    </row>
    <row r="13" spans="1:3" ht="20.25" customHeight="1">
      <c r="A13" s="1" t="s">
        <v>0</v>
      </c>
      <c r="B13" s="2">
        <v>0.0059</v>
      </c>
      <c r="C13" s="13" t="s">
        <v>29</v>
      </c>
    </row>
    <row r="14" spans="1:3" ht="20.25" customHeight="1">
      <c r="A14" s="1" t="s">
        <v>1</v>
      </c>
      <c r="B14" s="2">
        <v>0.03</v>
      </c>
      <c r="C14" s="13" t="s">
        <v>30</v>
      </c>
    </row>
    <row r="15" spans="1:3" ht="20.25" customHeight="1">
      <c r="A15" s="3" t="s">
        <v>2</v>
      </c>
      <c r="B15" s="4">
        <f>SUM(B11:B14)</f>
        <v>0.053599999999999995</v>
      </c>
      <c r="C15" s="14"/>
    </row>
    <row r="16" spans="1:3" ht="9" customHeight="1">
      <c r="A16" s="44"/>
      <c r="B16" s="44"/>
      <c r="C16" s="14"/>
    </row>
    <row r="17" spans="1:3" ht="20.25" customHeight="1">
      <c r="A17" s="1" t="s">
        <v>3</v>
      </c>
      <c r="B17" s="2">
        <v>0.0616</v>
      </c>
      <c r="C17" s="13" t="s">
        <v>31</v>
      </c>
    </row>
    <row r="18" spans="1:3" ht="20.25" customHeight="1">
      <c r="A18" s="3" t="s">
        <v>4</v>
      </c>
      <c r="B18" s="4">
        <f>+B17</f>
        <v>0.0616</v>
      </c>
      <c r="C18" s="14"/>
    </row>
    <row r="19" spans="1:3" ht="9" customHeight="1">
      <c r="A19" s="44"/>
      <c r="B19" s="44"/>
      <c r="C19" s="14"/>
    </row>
    <row r="20" spans="1:3" ht="20.25" customHeight="1">
      <c r="A20" s="1" t="s">
        <v>5</v>
      </c>
      <c r="B20" s="2">
        <v>0.03</v>
      </c>
      <c r="C20" s="13" t="s">
        <v>32</v>
      </c>
    </row>
    <row r="21" spans="1:3" ht="20.25" customHeight="1">
      <c r="A21" s="1" t="s">
        <v>14</v>
      </c>
      <c r="B21" s="2">
        <v>0.045</v>
      </c>
      <c r="C21" s="13" t="s">
        <v>33</v>
      </c>
    </row>
    <row r="22" spans="1:3" ht="20.25" customHeight="1">
      <c r="A22" s="1" t="s">
        <v>6</v>
      </c>
      <c r="B22" s="2">
        <v>0.05</v>
      </c>
      <c r="C22" s="13" t="s">
        <v>34</v>
      </c>
    </row>
    <row r="23" spans="1:3" ht="20.25" customHeight="1">
      <c r="A23" s="1" t="s">
        <v>7</v>
      </c>
      <c r="B23" s="2">
        <v>0.0065</v>
      </c>
      <c r="C23" s="13" t="s">
        <v>35</v>
      </c>
    </row>
    <row r="24" spans="1:2" ht="20.25" customHeight="1">
      <c r="A24" s="3" t="s">
        <v>8</v>
      </c>
      <c r="B24" s="4">
        <f>SUM(B20:B23)</f>
        <v>0.1315</v>
      </c>
    </row>
    <row r="25" spans="1:2" ht="9" customHeight="1">
      <c r="A25" s="46"/>
      <c r="B25" s="46"/>
    </row>
    <row r="26" spans="1:2" ht="20.25" customHeight="1">
      <c r="A26" s="5" t="s">
        <v>9</v>
      </c>
      <c r="B26" s="6">
        <f>(((1+B14)*(1+B13)*(1+B11+B12)*(1+B18))/(1-B24))-1</f>
        <v>0.2888515389460453</v>
      </c>
    </row>
    <row r="28" spans="1:2" ht="41.25" customHeight="1">
      <c r="A28" s="40" t="s">
        <v>17</v>
      </c>
      <c r="B28" s="40"/>
    </row>
    <row r="29" spans="1:2" ht="41.25" customHeight="1">
      <c r="A29" s="12" t="s">
        <v>18</v>
      </c>
      <c r="B29" s="11"/>
    </row>
    <row r="30" spans="1:2" ht="26.25" customHeight="1">
      <c r="A30" s="40" t="s">
        <v>19</v>
      </c>
      <c r="B30" s="40"/>
    </row>
    <row r="31" spans="1:2" ht="26.25" customHeight="1">
      <c r="A31" s="40" t="s">
        <v>20</v>
      </c>
      <c r="B31" s="40"/>
    </row>
    <row r="32" spans="1:2" ht="26.25" customHeight="1">
      <c r="A32" s="40" t="s">
        <v>21</v>
      </c>
      <c r="B32" s="40"/>
    </row>
    <row r="33" spans="1:2" ht="26.25" customHeight="1">
      <c r="A33" s="40" t="s">
        <v>41</v>
      </c>
      <c r="B33" s="40"/>
    </row>
    <row r="34" spans="1:2" ht="26.25" customHeight="1">
      <c r="A34" s="40" t="s">
        <v>23</v>
      </c>
      <c r="B34" s="40"/>
    </row>
    <row r="36" ht="12.75" customHeight="1">
      <c r="A36" s="9"/>
    </row>
    <row r="39" spans="1:2" ht="12.75" customHeight="1">
      <c r="A39" s="43"/>
      <c r="B39" s="43"/>
    </row>
  </sheetData>
  <sheetProtection/>
  <mergeCells count="14">
    <mergeCell ref="A34:B34"/>
    <mergeCell ref="A39:B39"/>
    <mergeCell ref="A25:B25"/>
    <mergeCell ref="A28:B28"/>
    <mergeCell ref="A30:B30"/>
    <mergeCell ref="A31:B31"/>
    <mergeCell ref="A32:B32"/>
    <mergeCell ref="A33:B33"/>
    <mergeCell ref="A5:B5"/>
    <mergeCell ref="A6:B6"/>
    <mergeCell ref="A7:B7"/>
    <mergeCell ref="A10:B10"/>
    <mergeCell ref="A16:B16"/>
    <mergeCell ref="A19:B19"/>
  </mergeCells>
  <printOptions/>
  <pageMargins left="0.511811024" right="0.511811024" top="0.787401575" bottom="0.787401575" header="0.31496062" footer="0.31496062"/>
  <pageSetup orientation="portrait" paperSize="9" r:id="rId2"/>
  <drawing r:id="rId1"/>
</worksheet>
</file>

<file path=xl/worksheets/sheet7.xml><?xml version="1.0" encoding="utf-8"?>
<worksheet xmlns="http://schemas.openxmlformats.org/spreadsheetml/2006/main" xmlns:r="http://schemas.openxmlformats.org/officeDocument/2006/relationships">
  <dimension ref="A5:C39"/>
  <sheetViews>
    <sheetView view="pageBreakPreview" zoomScale="60" zoomScalePageLayoutView="0" workbookViewId="0" topLeftCell="A1">
      <selection activeCell="A8" sqref="A8"/>
    </sheetView>
  </sheetViews>
  <sheetFormatPr defaultColWidth="9.140625" defaultRowHeight="12.75"/>
  <cols>
    <col min="1" max="1" width="57.8515625" style="0" customWidth="1"/>
    <col min="2" max="2" width="25.57421875" style="0" customWidth="1"/>
  </cols>
  <sheetData>
    <row r="5" spans="1:2" ht="15">
      <c r="A5" s="42" t="s">
        <v>15</v>
      </c>
      <c r="B5" s="42"/>
    </row>
    <row r="6" spans="1:2" ht="30.75" customHeight="1">
      <c r="A6" s="41" t="s">
        <v>24</v>
      </c>
      <c r="B6" s="41"/>
    </row>
    <row r="7" spans="1:2" ht="18.75" customHeight="1">
      <c r="A7" s="47" t="s">
        <v>42</v>
      </c>
      <c r="B7" s="47"/>
    </row>
    <row r="8" spans="1:2" ht="12.75">
      <c r="A8" s="10"/>
      <c r="B8" s="10"/>
    </row>
    <row r="9" spans="1:2" ht="14.25" customHeight="1">
      <c r="A9" s="7" t="s">
        <v>11</v>
      </c>
      <c r="B9" s="7" t="s">
        <v>10</v>
      </c>
    </row>
    <row r="10" spans="1:2" ht="9" customHeight="1">
      <c r="A10" s="45"/>
      <c r="B10" s="45"/>
    </row>
    <row r="11" spans="1:3" ht="20.25" customHeight="1">
      <c r="A11" s="1" t="s">
        <v>13</v>
      </c>
      <c r="B11" s="2">
        <v>0.008</v>
      </c>
      <c r="C11" s="13" t="s">
        <v>27</v>
      </c>
    </row>
    <row r="12" spans="1:3" ht="20.25" customHeight="1">
      <c r="A12" s="8" t="s">
        <v>12</v>
      </c>
      <c r="B12" s="2">
        <v>0.0097</v>
      </c>
      <c r="C12" s="13" t="s">
        <v>28</v>
      </c>
    </row>
    <row r="13" spans="1:3" ht="20.25" customHeight="1">
      <c r="A13" s="1" t="s">
        <v>0</v>
      </c>
      <c r="B13" s="2">
        <v>0.0059</v>
      </c>
      <c r="C13" s="13" t="s">
        <v>29</v>
      </c>
    </row>
    <row r="14" spans="1:3" ht="20.25" customHeight="1">
      <c r="A14" s="1" t="s">
        <v>1</v>
      </c>
      <c r="B14" s="2">
        <v>0.03</v>
      </c>
      <c r="C14" s="13" t="s">
        <v>30</v>
      </c>
    </row>
    <row r="15" spans="1:3" ht="20.25" customHeight="1">
      <c r="A15" s="3" t="s">
        <v>2</v>
      </c>
      <c r="B15" s="4">
        <f>SUM(B11:B14)</f>
        <v>0.053599999999999995</v>
      </c>
      <c r="C15" s="14"/>
    </row>
    <row r="16" spans="1:3" ht="9" customHeight="1">
      <c r="A16" s="44"/>
      <c r="B16" s="44"/>
      <c r="C16" s="14"/>
    </row>
    <row r="17" spans="1:3" ht="20.25" customHeight="1">
      <c r="A17" s="1" t="s">
        <v>3</v>
      </c>
      <c r="B17" s="2">
        <v>0.0616</v>
      </c>
      <c r="C17" s="13" t="s">
        <v>31</v>
      </c>
    </row>
    <row r="18" spans="1:3" ht="20.25" customHeight="1">
      <c r="A18" s="3" t="s">
        <v>4</v>
      </c>
      <c r="B18" s="4">
        <f>+B17</f>
        <v>0.0616</v>
      </c>
      <c r="C18" s="14"/>
    </row>
    <row r="19" spans="1:3" ht="9" customHeight="1">
      <c r="A19" s="44"/>
      <c r="B19" s="44"/>
      <c r="C19" s="14"/>
    </row>
    <row r="20" spans="1:3" ht="20.25" customHeight="1">
      <c r="A20" s="1" t="s">
        <v>5</v>
      </c>
      <c r="B20" s="2">
        <v>0.03</v>
      </c>
      <c r="C20" s="13" t="s">
        <v>32</v>
      </c>
    </row>
    <row r="21" spans="1:3" ht="20.25" customHeight="1">
      <c r="A21" s="1" t="s">
        <v>14</v>
      </c>
      <c r="B21" s="2">
        <v>0.045</v>
      </c>
      <c r="C21" s="13" t="s">
        <v>33</v>
      </c>
    </row>
    <row r="22" spans="1:3" ht="20.25" customHeight="1">
      <c r="A22" s="1" t="s">
        <v>6</v>
      </c>
      <c r="B22" s="2">
        <v>0.02</v>
      </c>
      <c r="C22" s="13" t="s">
        <v>34</v>
      </c>
    </row>
    <row r="23" spans="1:3" ht="20.25" customHeight="1">
      <c r="A23" s="1" t="s">
        <v>7</v>
      </c>
      <c r="B23" s="2">
        <v>0.0065</v>
      </c>
      <c r="C23" s="13" t="s">
        <v>35</v>
      </c>
    </row>
    <row r="24" spans="1:2" ht="20.25" customHeight="1">
      <c r="A24" s="3" t="s">
        <v>8</v>
      </c>
      <c r="B24" s="4">
        <f>SUM(B20:B23)</f>
        <v>0.1015</v>
      </c>
    </row>
    <row r="25" spans="1:2" ht="9" customHeight="1">
      <c r="A25" s="46"/>
      <c r="B25" s="46"/>
    </row>
    <row r="26" spans="1:2" ht="20.25" customHeight="1">
      <c r="A26" s="5" t="s">
        <v>9</v>
      </c>
      <c r="B26" s="6">
        <f>(((1+B14)*(1+B13)*(1+B11+B12)*(1+B18))/(1-B24))-1</f>
        <v>0.24581809858056802</v>
      </c>
    </row>
    <row r="28" spans="1:2" ht="41.25" customHeight="1">
      <c r="A28" s="40" t="s">
        <v>17</v>
      </c>
      <c r="B28" s="40"/>
    </row>
    <row r="29" spans="1:2" ht="41.25" customHeight="1">
      <c r="A29" s="12" t="s">
        <v>18</v>
      </c>
      <c r="B29" s="11"/>
    </row>
    <row r="30" spans="1:2" ht="26.25" customHeight="1">
      <c r="A30" s="40" t="s">
        <v>19</v>
      </c>
      <c r="B30" s="40"/>
    </row>
    <row r="31" spans="1:2" ht="26.25" customHeight="1">
      <c r="A31" s="40" t="s">
        <v>20</v>
      </c>
      <c r="B31" s="40"/>
    </row>
    <row r="32" spans="1:2" ht="26.25" customHeight="1">
      <c r="A32" s="40" t="s">
        <v>21</v>
      </c>
      <c r="B32" s="40"/>
    </row>
    <row r="33" spans="1:2" ht="26.25" customHeight="1">
      <c r="A33" s="40" t="s">
        <v>43</v>
      </c>
      <c r="B33" s="40"/>
    </row>
    <row r="34" spans="1:2" ht="26.25" customHeight="1">
      <c r="A34" s="40" t="s">
        <v>23</v>
      </c>
      <c r="B34" s="40"/>
    </row>
    <row r="36" ht="12.75" customHeight="1">
      <c r="A36" s="9"/>
    </row>
    <row r="39" spans="1:2" ht="12.75" customHeight="1">
      <c r="A39" s="43"/>
      <c r="B39" s="43"/>
    </row>
  </sheetData>
  <sheetProtection/>
  <mergeCells count="14">
    <mergeCell ref="A34:B34"/>
    <mergeCell ref="A39:B39"/>
    <mergeCell ref="A25:B25"/>
    <mergeCell ref="A28:B28"/>
    <mergeCell ref="A30:B30"/>
    <mergeCell ref="A31:B31"/>
    <mergeCell ref="A32:B32"/>
    <mergeCell ref="A33:B33"/>
    <mergeCell ref="A5:B5"/>
    <mergeCell ref="A6:B6"/>
    <mergeCell ref="A7:B7"/>
    <mergeCell ref="A10:B10"/>
    <mergeCell ref="A16:B16"/>
    <mergeCell ref="A19:B19"/>
  </mergeCells>
  <printOptions/>
  <pageMargins left="0.511811024" right="0.511811024" top="0.787401575" bottom="0.787401575" header="0.31496062" footer="0.31496062"/>
  <pageSetup orientation="portrait" paperSize="9" r:id="rId2"/>
  <drawing r:id="rId1"/>
</worksheet>
</file>

<file path=xl/worksheets/sheet8.xml><?xml version="1.0" encoding="utf-8"?>
<worksheet xmlns="http://schemas.openxmlformats.org/spreadsheetml/2006/main" xmlns:r="http://schemas.openxmlformats.org/officeDocument/2006/relationships">
  <dimension ref="A5:C39"/>
  <sheetViews>
    <sheetView view="pageBreakPreview" zoomScale="60" zoomScalePageLayoutView="0" workbookViewId="0" topLeftCell="A1">
      <selection activeCell="A8" sqref="A8"/>
    </sheetView>
  </sheetViews>
  <sheetFormatPr defaultColWidth="9.140625" defaultRowHeight="12.75"/>
  <cols>
    <col min="1" max="1" width="57.8515625" style="0" customWidth="1"/>
    <col min="2" max="2" width="25.57421875" style="0" customWidth="1"/>
  </cols>
  <sheetData>
    <row r="5" spans="1:2" ht="15">
      <c r="A5" s="42" t="s">
        <v>15</v>
      </c>
      <c r="B5" s="42"/>
    </row>
    <row r="6" spans="1:2" ht="30.75" customHeight="1">
      <c r="A6" s="41" t="s">
        <v>24</v>
      </c>
      <c r="B6" s="41"/>
    </row>
    <row r="7" spans="1:2" ht="18.75" customHeight="1">
      <c r="A7" s="47" t="s">
        <v>44</v>
      </c>
      <c r="B7" s="47"/>
    </row>
    <row r="8" spans="1:2" ht="12.75">
      <c r="A8" s="10"/>
      <c r="B8" s="10"/>
    </row>
    <row r="9" spans="1:2" ht="14.25" customHeight="1">
      <c r="A9" s="7" t="s">
        <v>11</v>
      </c>
      <c r="B9" s="7" t="s">
        <v>10</v>
      </c>
    </row>
    <row r="10" spans="1:2" ht="9" customHeight="1">
      <c r="A10" s="45"/>
      <c r="B10" s="45"/>
    </row>
    <row r="11" spans="1:3" ht="20.25" customHeight="1">
      <c r="A11" s="1" t="s">
        <v>13</v>
      </c>
      <c r="B11" s="2">
        <v>0.008</v>
      </c>
      <c r="C11" s="13" t="s">
        <v>27</v>
      </c>
    </row>
    <row r="12" spans="1:3" ht="20.25" customHeight="1">
      <c r="A12" s="8" t="s">
        <v>12</v>
      </c>
      <c r="B12" s="2">
        <v>0.0097</v>
      </c>
      <c r="C12" s="13" t="s">
        <v>28</v>
      </c>
    </row>
    <row r="13" spans="1:3" ht="20.25" customHeight="1">
      <c r="A13" s="1" t="s">
        <v>0</v>
      </c>
      <c r="B13" s="2">
        <v>0.0059</v>
      </c>
      <c r="C13" s="13" t="s">
        <v>29</v>
      </c>
    </row>
    <row r="14" spans="1:3" ht="20.25" customHeight="1">
      <c r="A14" s="1" t="s">
        <v>1</v>
      </c>
      <c r="B14" s="2">
        <v>0.03</v>
      </c>
      <c r="C14" s="13" t="s">
        <v>30</v>
      </c>
    </row>
    <row r="15" spans="1:3" ht="20.25" customHeight="1">
      <c r="A15" s="3" t="s">
        <v>2</v>
      </c>
      <c r="B15" s="4">
        <f>SUM(B11:B14)</f>
        <v>0.053599999999999995</v>
      </c>
      <c r="C15" s="14"/>
    </row>
    <row r="16" spans="1:3" ht="9" customHeight="1">
      <c r="A16" s="44"/>
      <c r="B16" s="44"/>
      <c r="C16" s="14"/>
    </row>
    <row r="17" spans="1:3" ht="20.25" customHeight="1">
      <c r="A17" s="1" t="s">
        <v>3</v>
      </c>
      <c r="B17" s="2">
        <v>0.0616</v>
      </c>
      <c r="C17" s="13" t="s">
        <v>31</v>
      </c>
    </row>
    <row r="18" spans="1:3" ht="20.25" customHeight="1">
      <c r="A18" s="3" t="s">
        <v>4</v>
      </c>
      <c r="B18" s="4">
        <f>+B17</f>
        <v>0.0616</v>
      </c>
      <c r="C18" s="14"/>
    </row>
    <row r="19" spans="1:3" ht="9" customHeight="1">
      <c r="A19" s="44"/>
      <c r="B19" s="44"/>
      <c r="C19" s="14"/>
    </row>
    <row r="20" spans="1:3" ht="20.25" customHeight="1">
      <c r="A20" s="1" t="s">
        <v>5</v>
      </c>
      <c r="B20" s="2">
        <v>0.03</v>
      </c>
      <c r="C20" s="13" t="s">
        <v>32</v>
      </c>
    </row>
    <row r="21" spans="1:3" ht="20.25" customHeight="1">
      <c r="A21" s="1" t="s">
        <v>14</v>
      </c>
      <c r="B21" s="2">
        <v>0.045</v>
      </c>
      <c r="C21" s="13" t="s">
        <v>33</v>
      </c>
    </row>
    <row r="22" spans="1:3" ht="20.25" customHeight="1">
      <c r="A22" s="1" t="s">
        <v>6</v>
      </c>
      <c r="B22" s="2">
        <v>0.05</v>
      </c>
      <c r="C22" s="13" t="s">
        <v>34</v>
      </c>
    </row>
    <row r="23" spans="1:3" ht="20.25" customHeight="1">
      <c r="A23" s="1" t="s">
        <v>7</v>
      </c>
      <c r="B23" s="2">
        <v>0.0065</v>
      </c>
      <c r="C23" s="13" t="s">
        <v>35</v>
      </c>
    </row>
    <row r="24" spans="1:2" ht="20.25" customHeight="1">
      <c r="A24" s="3" t="s">
        <v>8</v>
      </c>
      <c r="B24" s="4">
        <f>SUM(B20:B23)</f>
        <v>0.1315</v>
      </c>
    </row>
    <row r="25" spans="1:2" ht="9" customHeight="1">
      <c r="A25" s="46"/>
      <c r="B25" s="46"/>
    </row>
    <row r="26" spans="1:2" ht="20.25" customHeight="1">
      <c r="A26" s="5" t="s">
        <v>9</v>
      </c>
      <c r="B26" s="6">
        <f>(((1+B14)*(1+B13)*(1+B11+B12)*(1+B18))/(1-B24))-1</f>
        <v>0.2888515389460453</v>
      </c>
    </row>
    <row r="28" spans="1:2" ht="41.25" customHeight="1">
      <c r="A28" s="40" t="s">
        <v>17</v>
      </c>
      <c r="B28" s="40"/>
    </row>
    <row r="29" spans="1:2" ht="41.25" customHeight="1">
      <c r="A29" s="12" t="s">
        <v>18</v>
      </c>
      <c r="B29" s="11"/>
    </row>
    <row r="30" spans="1:2" ht="26.25" customHeight="1">
      <c r="A30" s="40" t="s">
        <v>19</v>
      </c>
      <c r="B30" s="40"/>
    </row>
    <row r="31" spans="1:2" ht="26.25" customHeight="1">
      <c r="A31" s="40" t="s">
        <v>20</v>
      </c>
      <c r="B31" s="40"/>
    </row>
    <row r="32" spans="1:2" ht="26.25" customHeight="1">
      <c r="A32" s="40" t="s">
        <v>21</v>
      </c>
      <c r="B32" s="40"/>
    </row>
    <row r="33" spans="1:2" ht="26.25" customHeight="1">
      <c r="A33" s="40" t="s">
        <v>45</v>
      </c>
      <c r="B33" s="40"/>
    </row>
    <row r="34" spans="1:2" ht="26.25" customHeight="1">
      <c r="A34" s="40" t="s">
        <v>23</v>
      </c>
      <c r="B34" s="40"/>
    </row>
    <row r="36" ht="12.75" customHeight="1">
      <c r="A36" s="9"/>
    </row>
    <row r="39" spans="1:2" ht="12.75" customHeight="1">
      <c r="A39" s="43"/>
      <c r="B39" s="43"/>
    </row>
  </sheetData>
  <sheetProtection/>
  <mergeCells count="14">
    <mergeCell ref="A34:B34"/>
    <mergeCell ref="A39:B39"/>
    <mergeCell ref="A25:B25"/>
    <mergeCell ref="A28:B28"/>
    <mergeCell ref="A30:B30"/>
    <mergeCell ref="A31:B31"/>
    <mergeCell ref="A32:B32"/>
    <mergeCell ref="A33:B33"/>
    <mergeCell ref="A5:B5"/>
    <mergeCell ref="A6:B6"/>
    <mergeCell ref="A7:B7"/>
    <mergeCell ref="A10:B10"/>
    <mergeCell ref="A16:B16"/>
    <mergeCell ref="A19:B19"/>
  </mergeCells>
  <printOptions/>
  <pageMargins left="0.511811024" right="0.511811024" top="0.787401575" bottom="0.787401575" header="0.31496062" footer="0.31496062"/>
  <pageSetup orientation="portrait" paperSize="9" r:id="rId2"/>
  <drawing r:id="rId1"/>
</worksheet>
</file>

<file path=xl/worksheets/sheet9.xml><?xml version="1.0" encoding="utf-8"?>
<worksheet xmlns="http://schemas.openxmlformats.org/spreadsheetml/2006/main" xmlns:r="http://schemas.openxmlformats.org/officeDocument/2006/relationships">
  <dimension ref="A5:C39"/>
  <sheetViews>
    <sheetView view="pageBreakPreview" zoomScale="60" zoomScalePageLayoutView="0" workbookViewId="0" topLeftCell="A1">
      <selection activeCell="A8" sqref="A8"/>
    </sheetView>
  </sheetViews>
  <sheetFormatPr defaultColWidth="9.140625" defaultRowHeight="12.75"/>
  <cols>
    <col min="1" max="1" width="57.8515625" style="0" customWidth="1"/>
    <col min="2" max="2" width="25.57421875" style="0" customWidth="1"/>
  </cols>
  <sheetData>
    <row r="5" spans="1:2" ht="15">
      <c r="A5" s="42" t="s">
        <v>15</v>
      </c>
      <c r="B5" s="42"/>
    </row>
    <row r="6" spans="1:2" ht="30.75" customHeight="1">
      <c r="A6" s="41" t="s">
        <v>24</v>
      </c>
      <c r="B6" s="41"/>
    </row>
    <row r="7" spans="1:2" ht="18.75" customHeight="1">
      <c r="A7" s="47" t="s">
        <v>46</v>
      </c>
      <c r="B7" s="47"/>
    </row>
    <row r="8" spans="1:2" ht="12.75">
      <c r="A8" s="10"/>
      <c r="B8" s="10"/>
    </row>
    <row r="9" spans="1:2" ht="14.25" customHeight="1">
      <c r="A9" s="7" t="s">
        <v>11</v>
      </c>
      <c r="B9" s="7" t="s">
        <v>10</v>
      </c>
    </row>
    <row r="10" spans="1:2" ht="9" customHeight="1">
      <c r="A10" s="45"/>
      <c r="B10" s="45"/>
    </row>
    <row r="11" spans="1:3" ht="20.25" customHeight="1">
      <c r="A11" s="1" t="s">
        <v>13</v>
      </c>
      <c r="B11" s="2">
        <v>0.008</v>
      </c>
      <c r="C11" s="13" t="s">
        <v>27</v>
      </c>
    </row>
    <row r="12" spans="1:3" ht="20.25" customHeight="1">
      <c r="A12" s="8" t="s">
        <v>12</v>
      </c>
      <c r="B12" s="2">
        <v>0.0097</v>
      </c>
      <c r="C12" s="13" t="s">
        <v>28</v>
      </c>
    </row>
    <row r="13" spans="1:3" ht="20.25" customHeight="1">
      <c r="A13" s="1" t="s">
        <v>0</v>
      </c>
      <c r="B13" s="2">
        <v>0.0059</v>
      </c>
      <c r="C13" s="13" t="s">
        <v>29</v>
      </c>
    </row>
    <row r="14" spans="1:3" ht="20.25" customHeight="1">
      <c r="A14" s="1" t="s">
        <v>1</v>
      </c>
      <c r="B14" s="2">
        <v>0.03</v>
      </c>
      <c r="C14" s="13" t="s">
        <v>30</v>
      </c>
    </row>
    <row r="15" spans="1:3" ht="20.25" customHeight="1">
      <c r="A15" s="3" t="s">
        <v>2</v>
      </c>
      <c r="B15" s="4">
        <f>SUM(B11:B14)</f>
        <v>0.053599999999999995</v>
      </c>
      <c r="C15" s="14"/>
    </row>
    <row r="16" spans="1:3" ht="9" customHeight="1">
      <c r="A16" s="44"/>
      <c r="B16" s="44"/>
      <c r="C16" s="14"/>
    </row>
    <row r="17" spans="1:3" ht="20.25" customHeight="1">
      <c r="A17" s="1" t="s">
        <v>3</v>
      </c>
      <c r="B17" s="2">
        <v>0.0616</v>
      </c>
      <c r="C17" s="13" t="s">
        <v>31</v>
      </c>
    </row>
    <row r="18" spans="1:3" ht="20.25" customHeight="1">
      <c r="A18" s="3" t="s">
        <v>4</v>
      </c>
      <c r="B18" s="4">
        <f>+B17</f>
        <v>0.0616</v>
      </c>
      <c r="C18" s="14"/>
    </row>
    <row r="19" spans="1:3" ht="9" customHeight="1">
      <c r="A19" s="44"/>
      <c r="B19" s="44"/>
      <c r="C19" s="14"/>
    </row>
    <row r="20" spans="1:3" ht="20.25" customHeight="1">
      <c r="A20" s="1" t="s">
        <v>5</v>
      </c>
      <c r="B20" s="2">
        <v>0.03</v>
      </c>
      <c r="C20" s="13" t="s">
        <v>32</v>
      </c>
    </row>
    <row r="21" spans="1:3" ht="20.25" customHeight="1">
      <c r="A21" s="1" t="s">
        <v>14</v>
      </c>
      <c r="B21" s="2">
        <v>0.045</v>
      </c>
      <c r="C21" s="13" t="s">
        <v>33</v>
      </c>
    </row>
    <row r="22" spans="1:3" ht="20.25" customHeight="1">
      <c r="A22" s="1" t="s">
        <v>6</v>
      </c>
      <c r="B22" s="2">
        <v>0.05</v>
      </c>
      <c r="C22" s="13" t="s">
        <v>34</v>
      </c>
    </row>
    <row r="23" spans="1:3" ht="20.25" customHeight="1">
      <c r="A23" s="1" t="s">
        <v>7</v>
      </c>
      <c r="B23" s="2">
        <v>0.0065</v>
      </c>
      <c r="C23" s="13" t="s">
        <v>35</v>
      </c>
    </row>
    <row r="24" spans="1:2" ht="20.25" customHeight="1">
      <c r="A24" s="3" t="s">
        <v>8</v>
      </c>
      <c r="B24" s="4">
        <f>SUM(B20:B23)</f>
        <v>0.1315</v>
      </c>
    </row>
    <row r="25" spans="1:2" ht="9" customHeight="1">
      <c r="A25" s="46"/>
      <c r="B25" s="46"/>
    </row>
    <row r="26" spans="1:2" ht="20.25" customHeight="1">
      <c r="A26" s="5" t="s">
        <v>9</v>
      </c>
      <c r="B26" s="6">
        <f>(((1+B14)*(1+B13)*(1+B11+B12)*(1+B18))/(1-B24))-1</f>
        <v>0.2888515389460453</v>
      </c>
    </row>
    <row r="28" spans="1:2" ht="41.25" customHeight="1">
      <c r="A28" s="40" t="s">
        <v>17</v>
      </c>
      <c r="B28" s="40"/>
    </row>
    <row r="29" spans="1:2" ht="41.25" customHeight="1">
      <c r="A29" s="12" t="s">
        <v>18</v>
      </c>
      <c r="B29" s="11"/>
    </row>
    <row r="30" spans="1:2" ht="26.25" customHeight="1">
      <c r="A30" s="40" t="s">
        <v>19</v>
      </c>
      <c r="B30" s="40"/>
    </row>
    <row r="31" spans="1:2" ht="26.25" customHeight="1">
      <c r="A31" s="40" t="s">
        <v>20</v>
      </c>
      <c r="B31" s="40"/>
    </row>
    <row r="32" spans="1:2" ht="26.25" customHeight="1">
      <c r="A32" s="40" t="s">
        <v>21</v>
      </c>
      <c r="B32" s="40"/>
    </row>
    <row r="33" spans="1:2" ht="26.25" customHeight="1">
      <c r="A33" s="40" t="s">
        <v>47</v>
      </c>
      <c r="B33" s="40"/>
    </row>
    <row r="34" spans="1:2" ht="26.25" customHeight="1">
      <c r="A34" s="40" t="s">
        <v>23</v>
      </c>
      <c r="B34" s="40"/>
    </row>
    <row r="36" ht="12.75" customHeight="1">
      <c r="A36" s="9"/>
    </row>
    <row r="39" spans="1:2" ht="12.75" customHeight="1">
      <c r="A39" s="43"/>
      <c r="B39" s="43"/>
    </row>
  </sheetData>
  <sheetProtection/>
  <mergeCells count="14">
    <mergeCell ref="A34:B34"/>
    <mergeCell ref="A39:B39"/>
    <mergeCell ref="A25:B25"/>
    <mergeCell ref="A28:B28"/>
    <mergeCell ref="A30:B30"/>
    <mergeCell ref="A31:B31"/>
    <mergeCell ref="A32:B32"/>
    <mergeCell ref="A33:B33"/>
    <mergeCell ref="A5:B5"/>
    <mergeCell ref="A6:B6"/>
    <mergeCell ref="A7:B7"/>
    <mergeCell ref="A10:B10"/>
    <mergeCell ref="A16:B16"/>
    <mergeCell ref="A19:B19"/>
  </mergeCells>
  <printOptions/>
  <pageMargins left="0.511811024" right="0.511811024" top="0.787401575" bottom="0.787401575" header="0.31496062" footer="0.31496062"/>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Tribunal Regional do Trabalho da 7a Regiao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francisco.damasceno</dc:creator>
  <cp:keywords/>
  <dc:description/>
  <cp:lastModifiedBy>Renato Alves Mees</cp:lastModifiedBy>
  <cp:lastPrinted>2018-12-21T13:19:41Z</cp:lastPrinted>
  <dcterms:created xsi:type="dcterms:W3CDTF">2014-04-03T16:25:32Z</dcterms:created>
  <dcterms:modified xsi:type="dcterms:W3CDTF">2019-10-08T19:35:50Z</dcterms:modified>
  <cp:category/>
  <cp:version/>
  <cp:contentType/>
  <cp:contentStatus/>
</cp:coreProperties>
</file>